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0" yWindow="45" windowWidth="15960" windowHeight="16440" activeTab="2"/>
  </bookViews>
  <sheets>
    <sheet name="Résumé de l’exportation" sheetId="1" r:id="rId1"/>
    <sheet name="Page de Garde - Composition de " sheetId="2" r:id="rId2"/>
    <sheet name="EPréOp - EP" sheetId="3" r:id="rId3"/>
    <sheet name="AVP - AVP" sheetId="4" r:id="rId4"/>
    <sheet name="PRO - ACT - PRO_ACT" sheetId="5" r:id="rId5"/>
    <sheet name="VISA_EXE - VISA_EXE" sheetId="6" r:id="rId6"/>
    <sheet name="DET - AOR - DET_AOR" sheetId="7" r:id="rId7"/>
    <sheet name="Géomorph - VRD - DET_AOR" sheetId="8" r:id="rId8"/>
    <sheet name="Anim - PGP - DET_AOR" sheetId="9" r:id="rId9"/>
    <sheet name="ELeau - EImpact - DET_AOR" sheetId="10" r:id="rId10"/>
    <sheet name="Mob - EFF - DET_AOR" sheetId="11" r:id="rId11"/>
    <sheet name="AcEP - DAA - DET_AOR" sheetId="12" r:id="rId12"/>
    <sheet name="RC - AT - DET_AOR" sheetId="13" r:id="rId13"/>
    <sheet name="Synthèse - Récapitulatif 02" sheetId="14" r:id="rId14"/>
    <sheet name="Synthèse - Récapitulatif 01" sheetId="15" r:id="rId15"/>
  </sheets>
  <calcPr calcId="145621"/>
</workbook>
</file>

<file path=xl/calcChain.xml><?xml version="1.0" encoding="utf-8"?>
<calcChain xmlns="http://schemas.openxmlformats.org/spreadsheetml/2006/main">
  <c r="A1" i="3" l="1"/>
  <c r="G58" i="15" l="1"/>
  <c r="A58" i="15"/>
  <c r="I50" i="15"/>
  <c r="I52" i="15" s="1"/>
  <c r="F50" i="15"/>
  <c r="F52" i="15" s="1"/>
  <c r="D50" i="15"/>
  <c r="D52" i="15" s="1"/>
  <c r="A50" i="15"/>
  <c r="I46" i="15"/>
  <c r="I48" i="15" s="1"/>
  <c r="G46" i="15"/>
  <c r="G48" i="15" s="1"/>
  <c r="F46" i="15"/>
  <c r="F48" i="15" s="1"/>
  <c r="E46" i="15"/>
  <c r="E48" i="15" s="1"/>
  <c r="D46" i="15"/>
  <c r="D48" i="15" s="1"/>
  <c r="C46" i="15"/>
  <c r="C48" i="15" s="1"/>
  <c r="A46" i="15"/>
  <c r="A42" i="15"/>
  <c r="G38" i="15"/>
  <c r="G40" i="15" s="1"/>
  <c r="E38" i="15"/>
  <c r="E40" i="15" s="1"/>
  <c r="C38" i="15"/>
  <c r="C40" i="15" s="1"/>
  <c r="A38" i="15"/>
  <c r="I34" i="15"/>
  <c r="G34" i="15"/>
  <c r="G36" i="15" s="1"/>
  <c r="F34" i="15"/>
  <c r="F54" i="15" s="1"/>
  <c r="E34" i="15"/>
  <c r="E36" i="15" s="1"/>
  <c r="D34" i="15"/>
  <c r="C34" i="15"/>
  <c r="C36" i="15" s="1"/>
  <c r="A34" i="15"/>
  <c r="C32" i="15"/>
  <c r="I30" i="15"/>
  <c r="I32" i="15" s="1"/>
  <c r="G30" i="15"/>
  <c r="F30" i="15"/>
  <c r="F32" i="15" s="1"/>
  <c r="E30" i="15"/>
  <c r="D30" i="15"/>
  <c r="D32" i="15" s="1"/>
  <c r="C30" i="15"/>
  <c r="A30" i="15"/>
  <c r="G21" i="15"/>
  <c r="I19" i="15"/>
  <c r="I21" i="15" s="1"/>
  <c r="F19" i="15"/>
  <c r="F21" i="15" s="1"/>
  <c r="D19" i="15"/>
  <c r="D21" i="15" s="1"/>
  <c r="A19" i="15"/>
  <c r="F13" i="15"/>
  <c r="F12" i="15"/>
  <c r="F11" i="15"/>
  <c r="F10" i="15"/>
  <c r="F9" i="15"/>
  <c r="F8" i="15"/>
  <c r="F7" i="15"/>
  <c r="F1" i="15"/>
  <c r="G39" i="14"/>
  <c r="A39" i="14"/>
  <c r="H34" i="14"/>
  <c r="G34" i="14"/>
  <c r="F34" i="14"/>
  <c r="E34" i="14"/>
  <c r="D34" i="14"/>
  <c r="C34" i="14"/>
  <c r="J34" i="14" s="1"/>
  <c r="A34" i="14"/>
  <c r="H32" i="14"/>
  <c r="G32" i="14"/>
  <c r="F32" i="14"/>
  <c r="E32" i="14"/>
  <c r="J32" i="14" s="1"/>
  <c r="D32" i="14"/>
  <c r="C32" i="14"/>
  <c r="A32" i="14"/>
  <c r="J25" i="14"/>
  <c r="H25" i="14"/>
  <c r="G25" i="14"/>
  <c r="F25" i="14"/>
  <c r="E25" i="14"/>
  <c r="D25" i="14"/>
  <c r="C25" i="14"/>
  <c r="A25" i="14"/>
  <c r="H23" i="14"/>
  <c r="G23" i="14"/>
  <c r="F23" i="14"/>
  <c r="E23" i="14"/>
  <c r="D23" i="14"/>
  <c r="C23" i="14"/>
  <c r="J23" i="14" s="1"/>
  <c r="A23" i="14"/>
  <c r="H21" i="14"/>
  <c r="G21" i="14"/>
  <c r="F21" i="14"/>
  <c r="E21" i="14"/>
  <c r="D21" i="14"/>
  <c r="C21" i="14"/>
  <c r="J21" i="14" s="1"/>
  <c r="A21" i="14"/>
  <c r="H19" i="14"/>
  <c r="G19" i="14"/>
  <c r="F19" i="14"/>
  <c r="E19" i="14"/>
  <c r="J19" i="14" s="1"/>
  <c r="D19" i="14"/>
  <c r="C19" i="14"/>
  <c r="A19" i="14"/>
  <c r="H18" i="14"/>
  <c r="J17" i="14"/>
  <c r="H17" i="14"/>
  <c r="G17" i="14"/>
  <c r="F17" i="14"/>
  <c r="E17" i="14"/>
  <c r="D17" i="14"/>
  <c r="C17" i="14"/>
  <c r="A17" i="14"/>
  <c r="H15" i="14"/>
  <c r="G15" i="14"/>
  <c r="F15" i="14"/>
  <c r="E15" i="14"/>
  <c r="D15" i="14"/>
  <c r="C15" i="14"/>
  <c r="J15" i="14" s="1"/>
  <c r="A15" i="14"/>
  <c r="H13" i="14"/>
  <c r="G13" i="14"/>
  <c r="F13" i="14"/>
  <c r="E13" i="14"/>
  <c r="D13" i="14"/>
  <c r="C13" i="14"/>
  <c r="J13" i="14" s="1"/>
  <c r="A13" i="14"/>
  <c r="H11" i="14"/>
  <c r="G11" i="14"/>
  <c r="F11" i="14"/>
  <c r="E11" i="14"/>
  <c r="J11" i="14" s="1"/>
  <c r="D11" i="14"/>
  <c r="C11" i="14"/>
  <c r="A11" i="14"/>
  <c r="H9" i="14"/>
  <c r="G9" i="14"/>
  <c r="F9" i="14"/>
  <c r="E9" i="14"/>
  <c r="J9" i="14" s="1"/>
  <c r="D9" i="14"/>
  <c r="C9" i="14"/>
  <c r="A9" i="14"/>
  <c r="H7" i="14"/>
  <c r="G7" i="14"/>
  <c r="F7" i="14"/>
  <c r="E7" i="14"/>
  <c r="D7" i="14"/>
  <c r="C7" i="14"/>
  <c r="J7" i="14" s="1"/>
  <c r="A7" i="14"/>
  <c r="F1" i="14"/>
  <c r="A1" i="14"/>
  <c r="F21" i="13"/>
  <c r="A21" i="13"/>
  <c r="I20" i="13"/>
  <c r="I11" i="13"/>
  <c r="A2" i="13"/>
  <c r="E1" i="13"/>
  <c r="A1" i="13"/>
  <c r="F21" i="12"/>
  <c r="A21" i="12"/>
  <c r="I20" i="12"/>
  <c r="I11" i="12"/>
  <c r="A2" i="12"/>
  <c r="E1" i="12"/>
  <c r="A1" i="12"/>
  <c r="F21" i="11"/>
  <c r="A21" i="11"/>
  <c r="I20" i="11"/>
  <c r="I11" i="11"/>
  <c r="A2" i="11"/>
  <c r="E1" i="11"/>
  <c r="A1" i="11"/>
  <c r="F21" i="10"/>
  <c r="A21" i="10"/>
  <c r="I20" i="10"/>
  <c r="I11" i="10"/>
  <c r="A2" i="10"/>
  <c r="E1" i="10"/>
  <c r="A1" i="10"/>
  <c r="F21" i="9"/>
  <c r="A21" i="9"/>
  <c r="I20" i="9"/>
  <c r="I11" i="9"/>
  <c r="A2" i="9"/>
  <c r="E1" i="9"/>
  <c r="A1" i="9"/>
  <c r="F21" i="8"/>
  <c r="A21" i="8"/>
  <c r="I20" i="8"/>
  <c r="I11" i="8"/>
  <c r="A2" i="8"/>
  <c r="E1" i="8"/>
  <c r="A1" i="8"/>
  <c r="F23" i="7"/>
  <c r="A23" i="7"/>
  <c r="G22" i="7"/>
  <c r="F22" i="7"/>
  <c r="G50" i="15" s="1"/>
  <c r="G52" i="15" s="1"/>
  <c r="E22" i="7"/>
  <c r="D22" i="7"/>
  <c r="E50" i="15" s="1"/>
  <c r="E52" i="15" s="1"/>
  <c r="C22" i="7"/>
  <c r="B22" i="7"/>
  <c r="C50" i="15" s="1"/>
  <c r="C52" i="15" s="1"/>
  <c r="I21" i="7"/>
  <c r="I20" i="7"/>
  <c r="I22" i="7" s="1"/>
  <c r="I11" i="7"/>
  <c r="A2" i="7"/>
  <c r="E1" i="7"/>
  <c r="A1" i="7"/>
  <c r="F14" i="6"/>
  <c r="A14" i="6"/>
  <c r="G13" i="6"/>
  <c r="I42" i="15" s="1"/>
  <c r="I44" i="15" s="1"/>
  <c r="F13" i="6"/>
  <c r="G42" i="15" s="1"/>
  <c r="G44" i="15" s="1"/>
  <c r="E13" i="6"/>
  <c r="F42" i="15" s="1"/>
  <c r="F44" i="15" s="1"/>
  <c r="D13" i="6"/>
  <c r="E42" i="15" s="1"/>
  <c r="E44" i="15" s="1"/>
  <c r="C13" i="6"/>
  <c r="D42" i="15" s="1"/>
  <c r="D44" i="15" s="1"/>
  <c r="B13" i="6"/>
  <c r="C42" i="15" s="1"/>
  <c r="C44" i="15" s="1"/>
  <c r="J42" i="15" s="1"/>
  <c r="I12" i="6"/>
  <c r="I11" i="6"/>
  <c r="I13" i="6" s="1"/>
  <c r="A2" i="6"/>
  <c r="E1" i="6"/>
  <c r="A1" i="6"/>
  <c r="F23" i="5"/>
  <c r="A23" i="5"/>
  <c r="G22" i="5"/>
  <c r="I38" i="15" s="1"/>
  <c r="I40" i="15" s="1"/>
  <c r="F22" i="5"/>
  <c r="E22" i="5"/>
  <c r="F38" i="15" s="1"/>
  <c r="F40" i="15" s="1"/>
  <c r="D22" i="5"/>
  <c r="C22" i="5"/>
  <c r="D38" i="15" s="1"/>
  <c r="D40" i="15" s="1"/>
  <c r="B22" i="5"/>
  <c r="I21" i="5"/>
  <c r="I20" i="5"/>
  <c r="I22" i="5" s="1"/>
  <c r="I11" i="5"/>
  <c r="A2" i="5"/>
  <c r="E1" i="5"/>
  <c r="A1" i="5"/>
  <c r="F12" i="4"/>
  <c r="A12" i="4"/>
  <c r="I11" i="4"/>
  <c r="A2" i="4"/>
  <c r="E1" i="4"/>
  <c r="A1" i="4"/>
  <c r="F14" i="3"/>
  <c r="A14" i="3"/>
  <c r="H13" i="3"/>
  <c r="F13" i="3"/>
  <c r="G19" i="15" s="1"/>
  <c r="E13" i="3"/>
  <c r="D13" i="3"/>
  <c r="E19" i="15" s="1"/>
  <c r="E21" i="15" s="1"/>
  <c r="C13" i="3"/>
  <c r="B13" i="3"/>
  <c r="C19" i="15" s="1"/>
  <c r="C21" i="15" s="1"/>
  <c r="J19" i="15" s="1"/>
  <c r="I12" i="3"/>
  <c r="I11" i="3"/>
  <c r="I13" i="3" s="1"/>
  <c r="A2" i="3"/>
  <c r="E1" i="3"/>
  <c r="F22" i="15" l="1"/>
  <c r="I22" i="15"/>
  <c r="D22" i="15"/>
  <c r="G22" i="15"/>
  <c r="E22" i="15"/>
  <c r="C22" i="15"/>
  <c r="G8" i="14"/>
  <c r="C8" i="14"/>
  <c r="E8" i="14"/>
  <c r="D8" i="14"/>
  <c r="H8" i="14"/>
  <c r="F8" i="14"/>
  <c r="G16" i="14"/>
  <c r="C16" i="14"/>
  <c r="E16" i="14"/>
  <c r="D16" i="14"/>
  <c r="H16" i="14"/>
  <c r="F16" i="14"/>
  <c r="E35" i="14"/>
  <c r="G35" i="14"/>
  <c r="C35" i="14"/>
  <c r="D35" i="14"/>
  <c r="H35" i="14"/>
  <c r="F35" i="14"/>
  <c r="E10" i="14"/>
  <c r="G10" i="14"/>
  <c r="C10" i="14"/>
  <c r="F10" i="14"/>
  <c r="H10" i="14"/>
  <c r="D10" i="14"/>
  <c r="E14" i="14"/>
  <c r="G14" i="14"/>
  <c r="C14" i="14"/>
  <c r="D14" i="14"/>
  <c r="H14" i="14"/>
  <c r="F14" i="14"/>
  <c r="E22" i="14"/>
  <c r="G22" i="14"/>
  <c r="C22" i="14"/>
  <c r="D22" i="14"/>
  <c r="H22" i="14"/>
  <c r="F22" i="14"/>
  <c r="G33" i="14"/>
  <c r="C33" i="14"/>
  <c r="E33" i="14"/>
  <c r="H33" i="14"/>
  <c r="F33" i="14"/>
  <c r="D33" i="14"/>
  <c r="G12" i="14"/>
  <c r="C12" i="14"/>
  <c r="E12" i="14"/>
  <c r="H12" i="14"/>
  <c r="D12" i="14"/>
  <c r="F12" i="14"/>
  <c r="G20" i="14"/>
  <c r="C20" i="14"/>
  <c r="E20" i="14"/>
  <c r="H20" i="14"/>
  <c r="F20" i="14"/>
  <c r="D20" i="14"/>
  <c r="E26" i="14"/>
  <c r="G24" i="14"/>
  <c r="C24" i="14"/>
  <c r="G26" i="14"/>
  <c r="C26" i="14"/>
  <c r="E24" i="14"/>
  <c r="F26" i="14"/>
  <c r="D24" i="14"/>
  <c r="H26" i="14"/>
  <c r="D26" i="14"/>
  <c r="H24" i="14"/>
  <c r="F24" i="14"/>
  <c r="E45" i="15"/>
  <c r="I45" i="15"/>
  <c r="D45" i="15"/>
  <c r="K42" i="15"/>
  <c r="G45" i="15"/>
  <c r="C45" i="15"/>
  <c r="F45" i="15"/>
  <c r="E54" i="15"/>
  <c r="E32" i="15"/>
  <c r="J46" i="15"/>
  <c r="E18" i="14"/>
  <c r="G18" i="14"/>
  <c r="C18" i="14"/>
  <c r="J50" i="15"/>
  <c r="D18" i="14"/>
  <c r="C54" i="15"/>
  <c r="G54" i="15"/>
  <c r="G32" i="15"/>
  <c r="G56" i="15" s="1"/>
  <c r="D54" i="15"/>
  <c r="I54" i="15"/>
  <c r="F36" i="15"/>
  <c r="J34" i="15" s="1"/>
  <c r="C56" i="15"/>
  <c r="F18" i="14"/>
  <c r="I56" i="15"/>
  <c r="J38" i="15"/>
  <c r="D36" i="15"/>
  <c r="D56" i="15" s="1"/>
  <c r="I36" i="15"/>
  <c r="G37" i="15" l="1"/>
  <c r="C37" i="15"/>
  <c r="F37" i="15"/>
  <c r="E37" i="15"/>
  <c r="I37" i="15"/>
  <c r="K34" i="15"/>
  <c r="D37" i="15"/>
  <c r="F41" i="15"/>
  <c r="E41" i="15"/>
  <c r="I41" i="15"/>
  <c r="D41" i="15"/>
  <c r="K38" i="15"/>
  <c r="G41" i="15"/>
  <c r="C41" i="15"/>
  <c r="G53" i="15"/>
  <c r="C53" i="15"/>
  <c r="F53" i="15"/>
  <c r="E53" i="15"/>
  <c r="I53" i="15"/>
  <c r="D53" i="15"/>
  <c r="K50" i="15"/>
  <c r="J54" i="15"/>
  <c r="F56" i="15"/>
  <c r="I49" i="15"/>
  <c r="D49" i="15"/>
  <c r="K46" i="15"/>
  <c r="G49" i="15"/>
  <c r="C49" i="15"/>
  <c r="F49" i="15"/>
  <c r="E49" i="15"/>
  <c r="E56" i="15"/>
  <c r="J56" i="15" s="1"/>
  <c r="J30" i="15"/>
  <c r="E57" i="15" l="1"/>
  <c r="I57" i="15"/>
  <c r="D57" i="15"/>
  <c r="G57" i="15"/>
  <c r="C57" i="15"/>
  <c r="F57" i="15"/>
  <c r="J25" i="15"/>
  <c r="F55" i="15"/>
  <c r="E55" i="15"/>
  <c r="I55" i="15"/>
  <c r="D55" i="15"/>
  <c r="G55" i="15"/>
  <c r="C55" i="15"/>
  <c r="I33" i="15"/>
  <c r="D33" i="15"/>
  <c r="K30" i="15"/>
  <c r="G33" i="15"/>
  <c r="C33" i="15"/>
  <c r="F33" i="15"/>
  <c r="E33" i="15"/>
</calcChain>
</file>

<file path=xl/sharedStrings.xml><?xml version="1.0" encoding="utf-8"?>
<sst xmlns="http://schemas.openxmlformats.org/spreadsheetml/2006/main" count="490" uniqueCount="157">
  <si>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</si>
  <si>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</si>
  <si>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</si>
  <si>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</si>
  <si>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Page de Garde</t>
  </si>
  <si>
    <t>Composition de l'équipe</t>
  </si>
  <si>
    <r>
      <rPr>
        <u/>
        <sz val="12"/>
        <color indexed="13"/>
        <rFont val="Helvetica"/>
      </rPr>
      <t xml:space="preserve">Page de Garde - Composition de </t>
    </r>
  </si>
  <si>
    <t>EPréOp</t>
  </si>
  <si>
    <t>EP</t>
  </si>
  <si>
    <r>
      <rPr>
        <u/>
        <sz val="12"/>
        <color indexed="13"/>
        <rFont val="Helvetica"/>
      </rPr>
      <t>EPréOp - EP</t>
    </r>
  </si>
  <si>
    <t>AVP</t>
  </si>
  <si>
    <r>
      <rPr>
        <u/>
        <sz val="12"/>
        <color indexed="13"/>
        <rFont val="Helvetica"/>
      </rPr>
      <t>AVP - AVP</t>
    </r>
  </si>
  <si>
    <t>PRO - ACT</t>
  </si>
  <si>
    <t>PRO/ACT</t>
  </si>
  <si>
    <r>
      <rPr>
        <u/>
        <sz val="12"/>
        <color indexed="13"/>
        <rFont val="Helvetica"/>
      </rPr>
      <t>PRO - ACT - PRO_ACT</t>
    </r>
  </si>
  <si>
    <t>VISA/EXE</t>
  </si>
  <si>
    <r>
      <rPr>
        <u/>
        <sz val="12"/>
        <color indexed="13"/>
        <rFont val="Helvetica"/>
      </rPr>
      <t>VISA_EXE - VISA_EXE</t>
    </r>
  </si>
  <si>
    <t>DET - AOR</t>
  </si>
  <si>
    <t>DET/AOR</t>
  </si>
  <si>
    <r>
      <rPr>
        <u/>
        <sz val="12"/>
        <color indexed="13"/>
        <rFont val="Helvetica"/>
      </rPr>
      <t>DET - AOR - DET_AOR</t>
    </r>
  </si>
  <si>
    <t>Géomorph - VRD</t>
  </si>
  <si>
    <r>
      <rPr>
        <u/>
        <sz val="12"/>
        <color indexed="13"/>
        <rFont val="Helvetica"/>
      </rPr>
      <t>Géomorph - VRD - DET_AOR</t>
    </r>
  </si>
  <si>
    <t>Anim - PGP</t>
  </si>
  <si>
    <r>
      <rPr>
        <u/>
        <sz val="12"/>
        <color indexed="13"/>
        <rFont val="Helvetica"/>
      </rPr>
      <t>Anim - PGP - DET_AOR</t>
    </r>
  </si>
  <si>
    <t>ELeau - EImpact</t>
  </si>
  <si>
    <r>
      <rPr>
        <u/>
        <sz val="12"/>
        <color indexed="13"/>
        <rFont val="Helvetica"/>
      </rPr>
      <t>ELeau - EImpact - DET_AOR</t>
    </r>
  </si>
  <si>
    <t>Mob - EFF</t>
  </si>
  <si>
    <r>
      <rPr>
        <u/>
        <sz val="12"/>
        <color indexed="13"/>
        <rFont val="Helvetica"/>
      </rPr>
      <t>Mob - EFF - DET_AOR</t>
    </r>
  </si>
  <si>
    <t>AcEP - DAA</t>
  </si>
  <si>
    <r>
      <rPr>
        <u/>
        <sz val="12"/>
        <color indexed="13"/>
        <rFont val="Helvetica"/>
      </rPr>
      <t>AcEP - DAA - DET_AOR</t>
    </r>
  </si>
  <si>
    <t>RC - AT</t>
  </si>
  <si>
    <r>
      <rPr>
        <u/>
        <sz val="12"/>
        <color indexed="13"/>
        <rFont val="Helvetica"/>
      </rPr>
      <t>RC - AT - DET_AOR</t>
    </r>
  </si>
  <si>
    <t>Synthèse</t>
  </si>
  <si>
    <t>Récapitulatif 02</t>
  </si>
  <si>
    <r>
      <rPr>
        <u/>
        <sz val="12"/>
        <color indexed="13"/>
        <rFont val="Helvetica"/>
      </rPr>
      <t>Synthèse - Récapitulatif 02</t>
    </r>
  </si>
  <si>
    <t>Récapitulatif 01</t>
  </si>
  <si>
    <r>
      <rPr>
        <u/>
        <sz val="12"/>
        <color indexed="13"/>
        <rFont val="Helvetica"/>
      </rPr>
      <t>Synthèse - Récapitulatif 01</t>
    </r>
  </si>
  <si>
    <t>Commune de Saint-Pair-sur-Mer</t>
  </si>
  <si>
    <t>Description des Marchés subséquents et Bons de commande</t>
  </si>
  <si>
    <t>Composition de l'équipe :</t>
  </si>
  <si>
    <t>Co-traitant n°1
(Paysagiste mandataire)</t>
  </si>
  <si>
    <t>Co-traitant n°2</t>
  </si>
  <si>
    <t>Co-traitant n°3</t>
  </si>
  <si>
    <t>Co-traitant n°4</t>
  </si>
  <si>
    <t>Co-traitant n°5</t>
  </si>
  <si>
    <t>Co-traitant n°6</t>
  </si>
  <si>
    <t>Co-traitant n°7</t>
  </si>
  <si>
    <r>
      <rPr>
        <sz val="11"/>
        <color indexed="20"/>
        <rFont val="Times New Roman"/>
      </rPr>
      <t xml:space="preserve">Ce descriptif est à compléter par l’ensemble des candidats retenus pour le second tour du présent recrutement. Il n'est pas une pièce contractuelle. Il permet au Maître d’Ouvrage et au prestataire de partager une vision commune de l’Accord-Cadre, dans l’objectif de mettre en œuvre une démarche de paysage, dans le cadre de projets d’aménagement en réponse aux attentes de la commune. Ce document pourra servir de base aux négociations qui pourront être engagées après la signature de l'accord-cadre.
</t>
    </r>
    <r>
      <rPr>
        <b/>
        <sz val="11"/>
        <color indexed="8"/>
        <rFont val="Times New Roman"/>
      </rPr>
      <t>Il est à noter que les marchés subséquents de maîtrise d’œuvre seront construits sur la base des contrats guides de maîtrise d'œuvre de type infrastructure proposés par le Conseil National de l'Ordre des Architectes et téléchargeables sur son site. Ils comporteront les pièces "classiques" de marchés, à savoir acte d'engagement, CCAP et CCTP, et seront rédigés pendant leur période de négociation sur la base de la "description de la mission" complétée par le candidat.</t>
    </r>
    <r>
      <rPr>
        <b/>
        <sz val="11"/>
        <color indexed="21"/>
        <rFont val="Times New Roman"/>
      </rPr>
      <t xml:space="preserve">
</t>
    </r>
    <r>
      <rPr>
        <sz val="11"/>
        <color indexed="20"/>
        <rFont val="Times New Roman"/>
      </rPr>
      <t xml:space="preserve">Le paysagiste mandataire et ses co-traitants sont invités à apporter les informations suivantes :
</t>
    </r>
    <r>
      <rPr>
        <sz val="11"/>
        <color indexed="20"/>
        <rFont val="Times New Roman"/>
      </rPr>
      <t xml:space="preserve">› Composition de l’équipe : Co-traitants
</t>
    </r>
    <r>
      <rPr>
        <sz val="11"/>
        <color indexed="20"/>
        <rFont val="Times New Roman"/>
      </rPr>
      <t xml:space="preserve">› Description des missions envisagées pour les marchés subséquents
</t>
    </r>
    <r>
      <rPr>
        <sz val="11"/>
        <color indexed="20"/>
        <rFont val="Times New Roman"/>
      </rPr>
      <t xml:space="preserve">› Précisions et compléments éventuels de mission proposés par le prestataire pour les marchés subséquents et les bons de commande
</t>
    </r>
    <r>
      <rPr>
        <sz val="11"/>
        <color indexed="20"/>
        <rFont val="Times New Roman"/>
      </rPr>
      <t xml:space="preserve">› Quantité de travail envisagée en nombre de jours (7 heures par jour) pour les marchés subséquents
</t>
    </r>
    <r>
      <rPr>
        <sz val="11"/>
        <color indexed="20"/>
        <rFont val="Times New Roman"/>
      </rPr>
      <t xml:space="preserve">› Prix (€ HT) forfaitaire par cotraitant pour les bons de commande
</t>
    </r>
    <r>
      <rPr>
        <sz val="11"/>
        <color indexed="20"/>
        <rFont val="Times New Roman"/>
      </rPr>
      <t xml:space="preserve">
</t>
    </r>
    <r>
      <rPr>
        <b/>
        <i/>
        <sz val="11"/>
        <color indexed="8"/>
        <rFont val="Times New Roman"/>
      </rPr>
      <t>› Dans un souci d’égalité de traitement des candidats, il leur est demandé de construire leur proposition sur la base du montant de travaux proposé dans le dernier tableau du présent document. Ce montant n’est pas une enveloppe budgétaire, celle-ci étant construite à l’issue de l’Etude Pré-Opérationnelle</t>
    </r>
    <r>
      <rPr>
        <b/>
        <i/>
        <sz val="11"/>
        <color indexed="8"/>
        <rFont val="Times New Roman"/>
      </rPr>
      <t xml:space="preserve"> (400 000 € H.T.).</t>
    </r>
    <r>
      <rPr>
        <b/>
        <i/>
        <sz val="11"/>
        <color indexed="8"/>
        <rFont val="Times New Roman"/>
      </rPr>
      <t xml:space="preserve">
</t>
    </r>
  </si>
  <si>
    <t>à renseigner par l'équipe de maîtrise d'œuvre</t>
  </si>
  <si>
    <t>Janvier 2019</t>
  </si>
  <si>
    <t xml:space="preserve">Marché subséquent « Mettre en œuvre » </t>
  </si>
  <si>
    <r>
      <rPr>
        <sz val="14"/>
        <color indexed="8"/>
        <rFont val="Times New Roman"/>
      </rPr>
      <t>Élément de mission :</t>
    </r>
  </si>
  <si>
    <t>Délai d'exécution (semaines) :</t>
  </si>
  <si>
    <t>Attendus particuliers du maître d'ouvrage sur le contenu de la mission :</t>
  </si>
  <si>
    <r>
      <rPr>
        <sz val="8"/>
        <color indexed="8"/>
        <rFont val="Times New Roman"/>
      </rPr>
      <t>Dans le cadre de cette Etude Pré-Opérationnelle, il est attendu du prestataire de conduire tous les éléments de mission des études de diagnostic et des études préliminaires (Article 18 et 19 du Décret N°93-1268 du 29 novembre 1993) portant sur le périmètre de réflexion.</t>
    </r>
    <r>
      <rPr>
        <sz val="8"/>
        <color indexed="24"/>
        <rFont val="Times New Roman"/>
      </rPr>
      <t xml:space="preserve"> </t>
    </r>
    <r>
      <rPr>
        <sz val="8"/>
        <color indexed="8"/>
        <rFont val="Times New Roman"/>
      </rPr>
      <t xml:space="preserve">Les EPréOp permettront d’élaborer trois scénarii portant sur les possibilités de tracé (Hypothèses de parcours) et/ou de mises en œuvre (Variantes d’aménagement et de construction). L’étude de la faisabilité de l’opération portera sur ces scénarii en intégrant les critères réglementaires, économiques, environnementaux, techniques et paysagers. Ces scénarii seront chiffrés. Les niveaux d’attente de cette prestation s’élève à un niveau AVP. De plus, les pré-études de l’impact du chantier, des coûts de gestion et d’entretien feront l’objet d’une estimation financière.
</t>
    </r>
    <r>
      <rPr>
        <sz val="8"/>
        <color indexed="8"/>
        <rFont val="Times New Roman"/>
      </rPr>
      <t xml:space="preserve">
</t>
    </r>
    <r>
      <rPr>
        <sz val="8"/>
        <color indexed="8"/>
        <rFont val="Times New Roman"/>
      </rPr>
      <t xml:space="preserve">Il est attendu du bureau d’étude qu’il accompagne la collectivité dans sa recherche de soutiens et de subventions.
</t>
    </r>
    <r>
      <rPr>
        <sz val="8"/>
        <color indexed="8"/>
        <rFont val="Times New Roman"/>
      </rPr>
      <t xml:space="preserve">
</t>
    </r>
    <r>
      <rPr>
        <sz val="8"/>
        <color indexed="8"/>
        <rFont val="Times New Roman"/>
      </rPr>
      <t xml:space="preserve">Il sera prévu un minimum de 8 réunions durant cette phase : une réunion de lancement (CoPil+CoTech), une réunion avec le Comité de pilotage, une réunion intermédiaire du COTech, une réunion de présentation de l’EPréOp (CoPil) et une seconde (CoPil+CoTech), en prenant en compte les remarques, les attentes et les réajustements de programme de la collectivité, une réunion de restitution de l’EPréOp avec le Comité de pilotage, une réunion décisionnelle (CoPil), une réunion de présentation de l’EpréOp en Conseil Municipal (validation de l’EPréOp, choix d’une Hypothèse et/ou variante d’aménagement). 
</t>
    </r>
    <r>
      <rPr>
        <sz val="8"/>
        <color indexed="8"/>
        <rFont val="Times New Roman"/>
      </rPr>
      <t xml:space="preserve">
</t>
    </r>
    <r>
      <rPr>
        <sz val="8"/>
        <color indexed="8"/>
        <rFont val="Times New Roman"/>
      </rPr>
      <t xml:space="preserve">Il sera également demandé au prestataire un programme d’actions en lien avec la proposition d’animation - concertation (méthodologie, modes opératoires) sur le périmètre du projet.
</t>
    </r>
    <r>
      <rPr>
        <sz val="8"/>
        <color indexed="8"/>
        <rFont val="Times New Roman"/>
      </rPr>
      <t xml:space="preserve">Ce processus d ‘animation - concertation est définie au démarrage des EPréOp (réunion de lancement) et s’appliquera au fil du projet. 
</t>
    </r>
    <r>
      <rPr>
        <sz val="8"/>
        <color indexed="8"/>
        <rFont val="Times New Roman"/>
      </rPr>
      <t xml:space="preserve">L’ensemble du travail, à ce stade, permettra à la collectivité d’arrêter le programme définitif (Conseil Municipal). 
</t>
    </r>
    <r>
      <rPr>
        <sz val="8"/>
        <color indexed="8"/>
        <rFont val="Times New Roman"/>
      </rPr>
      <t xml:space="preserve">
</t>
    </r>
    <r>
      <rPr>
        <sz val="8"/>
        <color indexed="8"/>
        <rFont val="Times New Roman"/>
      </rPr>
      <t xml:space="preserve">Chaque réunion fera l’objet d’un dossier de synthèse dont le format et charges de reproduction sera défini conjointement (phase de négociation). Il est à noter que les compte-rendus de réunions sont à la charge du prestataire. </t>
    </r>
  </si>
  <si>
    <t>Compléments éventuels de mission proposés par l'équipe de maîtrise d'œuvre :</t>
  </si>
  <si>
    <r>
      <rPr>
        <b/>
        <sz val="10"/>
        <color indexed="8"/>
        <rFont val="Times New Roman"/>
      </rPr>
      <t>Quantité de travail envisagée en nombre de jours (</t>
    </r>
    <r>
      <rPr>
        <b/>
        <sz val="8"/>
        <color indexed="8"/>
        <rFont val="Times New Roman"/>
      </rPr>
      <t>7 heures par jour</t>
    </r>
    <r>
      <rPr>
        <b/>
        <sz val="10"/>
        <color indexed="8"/>
        <rFont val="Times New Roman"/>
      </rPr>
      <t>) :</t>
    </r>
  </si>
  <si>
    <t>Co-traitant n°1</t>
  </si>
  <si>
    <t>co-traitant n°6</t>
  </si>
  <si>
    <t>Total</t>
  </si>
  <si>
    <t>Proposition d’animation - concertation (méthodologie - mises opératoires)</t>
  </si>
  <si>
    <t>Etude Pré-Opérationnelle</t>
  </si>
  <si>
    <t>Marché subséquent « Mettre en œuvre »</t>
  </si>
  <si>
    <r>
      <rPr>
        <b/>
        <sz val="8"/>
        <color indexed="8"/>
        <rFont val="Times New Roman"/>
      </rPr>
      <t xml:space="preserve">L’AVP attendu ici correspond à un réglage de la conclusion des EPréOp sur le projet choisi. 
</t>
    </r>
    <r>
      <rPr>
        <b/>
        <sz val="8"/>
        <color indexed="8"/>
        <rFont val="Times New Roman"/>
      </rPr>
      <t xml:space="preserve">
</t>
    </r>
    <r>
      <rPr>
        <sz val="8"/>
        <color indexed="8"/>
        <rFont val="Times New Roman"/>
      </rPr>
      <t xml:space="preserve">Le prestataire produira des croquis d’ambiance ou perspectives des éléments-clés du projet. 
</t>
    </r>
    <r>
      <rPr>
        <sz val="8"/>
        <color indexed="8"/>
        <rFont val="Times New Roman"/>
      </rPr>
      <t xml:space="preserve">
</t>
    </r>
    <r>
      <rPr>
        <sz val="8"/>
        <color indexed="8"/>
        <rFont val="Times New Roman"/>
      </rPr>
      <t xml:space="preserve">Les pré-études d’impact du chantier, des coûts de gestion et d’entretien pour la collectivité seront affinées. 
</t>
    </r>
    <r>
      <rPr>
        <sz val="8"/>
        <color indexed="8"/>
        <rFont val="Times New Roman"/>
      </rPr>
      <t xml:space="preserve">
</t>
    </r>
    <r>
      <rPr>
        <sz val="8"/>
        <color indexed="8"/>
        <rFont val="Times New Roman"/>
      </rPr>
      <t xml:space="preserve">
</t>
    </r>
  </si>
  <si>
    <t>Avant-projet</t>
  </si>
  <si>
    <t>PRO</t>
  </si>
  <si>
    <t xml:space="preserve">Cette phase sera l’occasion d’affiner les détails du projet : choix des composantes techniques et constructives, des matériaux, du mobilier, du végétal…
Elle sera également l’occasion de finaliser l’évaluation des coûts de gestion et d’entretien en relation étroite avec la collectivité et le gestionnaire du site. Cette étape pourra faire l’objet d’une restitution détaillée et illustrée auprès de la collectivité afin d’arrêter, pour l’aménagement, les tâches de gestion et d’entretien ainsi que leurs coûts.
Autorisations administratives intégrant la présentation de la démarche de projet (concertation, hypothèses et/ou variantes étudiées, choix, impact du chantier…). </t>
  </si>
  <si>
    <t>Compléments éventuels de missions proposé par l'équipe de maîtrise d'œuvre :</t>
  </si>
  <si>
    <t>co-traitant n°7</t>
  </si>
  <si>
    <t>Projet</t>
  </si>
  <si>
    <t>ACT</t>
  </si>
  <si>
    <r>
      <rPr>
        <sz val="8"/>
        <color indexed="8"/>
        <rFont val="Times New Roman"/>
      </rPr>
      <t xml:space="preserve">Le maître d’œuvre présentera au maître d’ouvrage sa méthodologie de marché public pour la consultation des entreprises et notamment sa grille d’appréciation du « mieux disant ».
</t>
    </r>
    <r>
      <rPr>
        <sz val="8"/>
        <color indexed="8"/>
        <rFont val="Times New Roman"/>
      </rPr>
      <t>Chaque élément décrit dans le DCE trouvera son expression dans les documents graphiques. Les plans seront suffisamment précis pour ne pas ouvrir à interprétation (détail des ouvrages, plans d’implantation…). Un dossier de mise en chantier précisera les conditions d’installation de chantier, de mise en œuvre des aménagements, les périodes d’intervention et les moyens.</t>
    </r>
  </si>
  <si>
    <t>Compléments éventuels de mission proposé par l'équipe de maîtrise d'œuvre :</t>
  </si>
  <si>
    <t>Elaboration du dossier de consultation des entreprises</t>
  </si>
  <si>
    <t>Consultation des entreprises et mise au point des marchés de travaux</t>
  </si>
  <si>
    <r>
      <rPr>
        <sz val="8"/>
        <color indexed="8"/>
        <rFont val="Times New Roman"/>
      </rPr>
      <t>Avant la signature des marchés subséquents de maîtrise d’œuvre, le maître d’ouvrage et le prestataire définiront ensemble la part de mission VISA et de mission EXE dévolue à chacun des lots probables des marchés de travaux.</t>
    </r>
  </si>
  <si>
    <t>NB : Préciser les études EXE qui vous semblent indispensables à la bonne conduite de ce type de projet.</t>
  </si>
  <si>
    <t>Etudes d'exécution</t>
  </si>
  <si>
    <t>Visa</t>
  </si>
  <si>
    <t>DET</t>
  </si>
  <si>
    <t>Les réunions de chantier seront organisées de façon hebdomadaire.
Une réunion « maître d’œuvre / maître d’ouvrage » sera organisée mensuellement pour faire un point exhaustif sur l’avancement du projet.</t>
  </si>
  <si>
    <t>Direction de l’exécution des contrats de travaux</t>
  </si>
  <si>
    <t>AOR</t>
  </si>
  <si>
    <t xml:space="preserve">Le Dossier des Ouvrages Exécutés a une grande importance pour la vie de ces derniers ; il ne sera pas négligé et devra être facile d’accès et didactique.
Il est attendu du maître d’œuvre une observation et un échange avec les personnes en charge de la gestion et de l’entretien de l’espace jusqu’à 20 mois après la date d'implantation. Ce travail se conclura par la remise d’un compte-rendu.  </t>
  </si>
  <si>
    <t>Opérations préalables à la réception et suivi des réserves</t>
  </si>
  <si>
    <t>Dossier des ouvrages exécutés</t>
  </si>
  <si>
    <t>Marché subséquent « Accompagner »</t>
  </si>
  <si>
    <r>
      <rPr>
        <sz val="8"/>
        <color indexed="8"/>
        <rFont val="Times New Roman"/>
      </rPr>
      <t>Élément de mission :</t>
    </r>
  </si>
  <si>
    <t>GéomorphCouran</t>
  </si>
  <si>
    <t>Etude hydrogéomorphologique et courantologie
La simulation d’honoraires porte sur l’étude pour le tracé d’une promenade de 200 mètres environ et un franchissement du Thar de 50 m.</t>
  </si>
  <si>
    <r>
      <rPr>
        <b/>
        <sz val="8"/>
        <color indexed="8"/>
        <rFont val="Times New Roman"/>
      </rPr>
      <t>Prix (€ HT) forfaitaire par cotraitant (les membres de l’équipe seront mobilisés en fonction du sujet) :</t>
    </r>
  </si>
  <si>
    <t>Etude hydrogéomorphologie et courantologie</t>
  </si>
  <si>
    <t>VRD Géotech</t>
  </si>
  <si>
    <r>
      <rPr>
        <sz val="8"/>
        <color indexed="16"/>
        <rFont val="Times New Roman"/>
      </rPr>
      <t xml:space="preserve">Etat des lieux VRD et géotechnique
</t>
    </r>
    <r>
      <rPr>
        <sz val="8"/>
        <color indexed="8"/>
        <rFont val="Times New Roman"/>
      </rPr>
      <t>La simulation d’honoraires porte sur l’étude pour le tracé d’une promenade de 200 mètres environ hors franchissement</t>
    </r>
    <r>
      <rPr>
        <sz val="8"/>
        <color indexed="17"/>
        <rFont val="Times New Roman"/>
      </rPr>
      <t xml:space="preserve">. </t>
    </r>
  </si>
  <si>
    <t>Etat des lieux VRD et géotechnique</t>
  </si>
  <si>
    <t>Anim</t>
  </si>
  <si>
    <r>
      <rPr>
        <sz val="8"/>
        <color indexed="8"/>
        <rFont val="Times New Roman"/>
      </rPr>
      <t xml:space="preserve">Tous les outils d’animation au service du projet : visite de site, parcours exploratoire (arpentage, jalonnement…), pré-visualisation du tracé, promenade ou intervention permettant de partager le projet, visite de chantier… Ces éléments nécessitent une préparation en concertation avec la collectivité. 
</t>
    </r>
    <r>
      <rPr>
        <sz val="8"/>
        <color indexed="8"/>
        <rFont val="Times New Roman"/>
      </rPr>
      <t xml:space="preserve">Pour la simulation 3 demi-journées d’intervention répartis sur 6 mois. 
</t>
    </r>
  </si>
  <si>
    <t>Animation de la démarche de projet</t>
  </si>
  <si>
    <t>PGP</t>
  </si>
  <si>
    <t xml:space="preserve">Le Plan Guide Paysage accompagne la démarche de projet dans le périmètre de réflexion et constitue un support de concertation avec les acteurs du paysage et les habitants. Le Plan Guide Paysage permet d’étendre l’objectif d’aménagement de la promenade à l’ensemble des espaces et éléments structurants du paysage (parking, RD 911, blockhaus et mobilier, équipement, clôture…) et leurs acteurs (service en charge de l’entretiennes espaces naturels et des voiries, des espaces verts, riverains du site, habitants, association de protection et de sensibilisation à l’Environnement…). Il fixe des objectifs en termes de valorisation patrimoniale et paysagère, touristique. C’est un outil de communication du projet auprès des habitants , des associations et en lien avec G.T.M..   
Simulation sur la base de la conclusion de l’Etude Pré-Opérationnelle. </t>
  </si>
  <si>
    <t>Plan Guide Paysage</t>
  </si>
  <si>
    <t>ELeau</t>
  </si>
  <si>
    <r>
      <rPr>
        <b/>
        <sz val="8"/>
        <color indexed="8"/>
        <rFont val="Times New Roman"/>
      </rPr>
      <t xml:space="preserve">Etude d’incidence environnementale au titre de la Loi sur l’Eau
</t>
    </r>
    <r>
      <rPr>
        <sz val="8"/>
        <color indexed="8"/>
        <rFont val="Times New Roman"/>
      </rPr>
      <t xml:space="preserve"> 
</t>
    </r>
    <r>
      <rPr>
        <sz val="8"/>
        <color indexed="8"/>
        <rFont val="Times New Roman"/>
      </rPr>
      <t xml:space="preserve">La simulation d’honoraires porte sur l’étude pour le tracé d’une promenade de 200 m y compris le franchissement. </t>
    </r>
  </si>
  <si>
    <t>Etude Loi sur l’eau</t>
  </si>
  <si>
    <t>EImpact</t>
  </si>
  <si>
    <r>
      <rPr>
        <b/>
        <sz val="8"/>
        <color indexed="8"/>
        <rFont val="Times New Roman"/>
      </rPr>
      <t>Etude d’impact</t>
    </r>
    <r>
      <rPr>
        <sz val="8"/>
        <color indexed="8"/>
        <rFont val="Times New Roman"/>
      </rPr>
      <t xml:space="preserve">
</t>
    </r>
    <r>
      <rPr>
        <sz val="8"/>
        <color indexed="8"/>
        <rFont val="Times New Roman"/>
      </rPr>
      <t xml:space="preserve">
</t>
    </r>
    <r>
      <rPr>
        <sz val="8"/>
        <color indexed="8"/>
        <rFont val="Times New Roman"/>
      </rPr>
      <t>Etude d’impact selon réponse à la demande d’examen au cas par cas préalable à l’Evaluation environnementale pour le tracé de la promenade d'environ 200 mètres maximum dans un périmètre de réflexion de 0,20 km</t>
    </r>
    <r>
      <rPr>
        <vertAlign val="superscript"/>
        <sz val="8"/>
        <color indexed="8"/>
        <rFont val="Times New Roman"/>
      </rPr>
      <t xml:space="preserve">2 </t>
    </r>
    <r>
      <rPr>
        <sz val="8"/>
        <color indexed="8"/>
        <rFont val="Times New Roman"/>
      </rPr>
      <t xml:space="preserve">en lien avec le site Natura 2000. L’étude d’impact examine l'ensemble des impacts potentiels liés à la mise en œuvre du projet sur les diverses thématiques identifiées comme susceptibles de présenter un enjeu (paysage, biodiversité, déplacements, risques …). Pour la simulation d’honoraires, les enjeux abordés porteront sur : paysage, biodiversité (faune et flore), déplacements et risques en cas de crue du Thar ou de grandes marées avec surcote.
</t>
    </r>
  </si>
  <si>
    <r>
      <rPr>
        <b/>
        <sz val="8"/>
        <color indexed="8"/>
        <rFont val="Times New Roman"/>
      </rPr>
      <t>Quantité de travail envisagée en nombre de jours (7 heures par jour) :</t>
    </r>
  </si>
  <si>
    <t>Etude d’Impact</t>
  </si>
  <si>
    <t>Marchés subséquents « Accompagner »</t>
  </si>
  <si>
    <t>Mob</t>
  </si>
  <si>
    <r>
      <rPr>
        <b/>
        <sz val="8"/>
        <color indexed="8"/>
        <rFont val="Times New Roman"/>
      </rPr>
      <t xml:space="preserve">Etude des mobilités. 
</t>
    </r>
    <r>
      <rPr>
        <sz val="8"/>
        <color indexed="8"/>
        <rFont val="Times New Roman"/>
      </rPr>
      <t xml:space="preserve">
</t>
    </r>
    <r>
      <rPr>
        <sz val="8"/>
        <color indexed="8"/>
        <rFont val="Times New Roman"/>
      </rPr>
      <t xml:space="preserve">La simulation d’honoraires porte sur l’étude pour le tracé d’une promenade de 200 mètres environ dont une partie concerne le franchissement du Thar, ses connexions avec le réseau et notamment les perspectives développées par l’étude en cours, les points d’intermodalités. Cette étude des mobilités douces est accompagnée d’une analyse de l’ensemble des déplacements à l’échelle du périmètre de réflexion et de la réalisation d’un plan de circulation de l’ensemble des modes de déplacement.  </t>
    </r>
  </si>
  <si>
    <r>
      <rPr>
        <b/>
        <sz val="10"/>
        <color indexed="8"/>
        <rFont val="Times New Roman"/>
      </rPr>
      <t>Prix (</t>
    </r>
    <r>
      <rPr>
        <b/>
        <sz val="8"/>
        <color indexed="8"/>
        <rFont val="Times New Roman"/>
      </rPr>
      <t>€ HT</t>
    </r>
    <r>
      <rPr>
        <b/>
        <sz val="10"/>
        <color indexed="8"/>
        <rFont val="Times New Roman"/>
      </rPr>
      <t xml:space="preserve">) forfaitaire par cotraitant </t>
    </r>
    <r>
      <rPr>
        <b/>
        <sz val="6"/>
        <color indexed="8"/>
        <rFont val="Times New Roman"/>
      </rPr>
      <t>(les membres de l’équipe seront mobilisés en fonction du sujet)</t>
    </r>
    <r>
      <rPr>
        <b/>
        <sz val="10"/>
        <color indexed="8"/>
        <rFont val="Times New Roman"/>
      </rPr>
      <t xml:space="preserve"> :</t>
    </r>
  </si>
  <si>
    <t>Etude des mobilités</t>
  </si>
  <si>
    <t>EOuA</t>
  </si>
  <si>
    <r>
      <rPr>
        <sz val="8"/>
        <color indexed="8"/>
        <rFont val="Times New Roman"/>
      </rPr>
      <t xml:space="preserve">Etudes de conception d’Ouvrages d’Art
</t>
    </r>
    <r>
      <rPr>
        <sz val="8"/>
        <color indexed="8"/>
        <rFont val="Times New Roman"/>
      </rPr>
      <t xml:space="preserve">La simulation d’honoraires porte sur l’Etude Préliminaire d’Ouvrage d’Art pour la création d’un franchissement d’une portée de 50 m dans le contexte du Havre du Thar. </t>
    </r>
  </si>
  <si>
    <t>AcEP</t>
  </si>
  <si>
    <t xml:space="preserve">La mission « Accompagnement Enquête Publique » intègre :  
- Réunion publique, - Préparation du dossier, - Accompagnement administratif.   La simulation d’honoraires porte sur l’enquête publique dédiée à l’évaluation environnementale. Seul l’avancement du projet permettra de définir les besoins en enquêtes publiques. </t>
  </si>
  <si>
    <t>Accompagnement Enquête Publique</t>
  </si>
  <si>
    <t>DAA</t>
  </si>
  <si>
    <r>
      <rPr>
        <sz val="8"/>
        <color indexed="8"/>
        <rFont val="Times New Roman"/>
      </rPr>
      <t xml:space="preserve">La mission « Dossier des Autorisations Administratives » (Dossier Loi sur l’eau, Etude d’impact et Permis d’Aménager…) intègre : 
</t>
    </r>
    <r>
      <rPr>
        <sz val="8"/>
        <color indexed="8"/>
        <rFont val="Times New Roman"/>
      </rPr>
      <t xml:space="preserve">
</t>
    </r>
    <r>
      <rPr>
        <sz val="8"/>
        <color indexed="8"/>
        <rFont val="Times New Roman"/>
      </rPr>
      <t xml:space="preserve">- Consultation préalable des services de l’Etat,
</t>
    </r>
    <r>
      <rPr>
        <sz val="8"/>
        <color indexed="8"/>
        <rFont val="Times New Roman"/>
      </rPr>
      <t xml:space="preserve">- Constitution des dossiers administratifs,
</t>
    </r>
    <r>
      <rPr>
        <sz val="8"/>
        <color indexed="8"/>
        <rFont val="Times New Roman"/>
      </rPr>
      <t xml:space="preserve">- Préparation et présentation du projet en commission administrative. 
</t>
    </r>
    <r>
      <rPr>
        <sz val="8"/>
        <color indexed="8"/>
        <rFont val="Times New Roman"/>
      </rPr>
      <t xml:space="preserve">
</t>
    </r>
    <r>
      <rPr>
        <sz val="8"/>
        <color indexed="8"/>
        <rFont val="Times New Roman"/>
      </rPr>
      <t xml:space="preserve">Seul l’avancement du projet permettra de définir les attendus en matière d’autorisations d’urbanisme. </t>
    </r>
  </si>
  <si>
    <t>Dossier d’Autorisations Administratives</t>
  </si>
  <si>
    <t>Bons de commande « Accompagner »</t>
  </si>
  <si>
    <t>RC</t>
  </si>
  <si>
    <r>
      <rPr>
        <sz val="8"/>
        <color indexed="8"/>
        <rFont val="Times New Roman"/>
      </rPr>
      <t xml:space="preserve">Au regard de la complexité du site et des enjeux, il est probable que des Réunions de Concertation sortant du cadre d’un accompagnement normal d’une démarche de l’Etude Pré-Opérationnelles ou de maîtrise d’œuvre soient nécessaires, au cas par cas, à la demande de la collectivité.                                     
</t>
    </r>
    <r>
      <rPr>
        <sz val="8"/>
        <color indexed="8"/>
        <rFont val="Times New Roman"/>
      </rPr>
      <t xml:space="preserve">Il est attendu une méthodologie de l’organisation de la réunion au préalable, et un compte rendu de la réunion. </t>
    </r>
  </si>
  <si>
    <t>Réunion de Concertation</t>
  </si>
  <si>
    <t>AT</t>
  </si>
  <si>
    <r>
      <rPr>
        <sz val="7"/>
        <color indexed="8"/>
        <rFont val="Times New Roman"/>
      </rPr>
      <t xml:space="preserve">Journée d’Appui Technique, sous forme d’atelier, permettant d’accompagner la démarche ou de suivre l’évolution d’un aménagement dans un échange constructif avec les agents de la commune gestionnaires du site, les associations de protection de l’environnement et les partenaires de la commune.
</t>
    </r>
    <r>
      <rPr>
        <sz val="7"/>
        <color indexed="16"/>
        <rFont val="Times New Roman"/>
      </rPr>
      <t xml:space="preserve">
</t>
    </r>
    <r>
      <rPr>
        <sz val="7"/>
        <color indexed="16"/>
        <rFont val="Times New Roman"/>
      </rPr>
      <t xml:space="preserve">Il est attendu la rédaction d’une fiche technique à la suite de la réunion. </t>
    </r>
  </si>
  <si>
    <t>Appui technique</t>
  </si>
  <si>
    <r>
      <rPr>
        <sz val="11"/>
        <color indexed="8"/>
        <rFont val="Times New Roman"/>
      </rPr>
      <t xml:space="preserve">Marchés subséquents « Accompagner » </t>
    </r>
  </si>
  <si>
    <t>Co-traitant
 n°1</t>
  </si>
  <si>
    <t>Co-traitant
 n°2</t>
  </si>
  <si>
    <t>Co-traitant 
n°3</t>
  </si>
  <si>
    <t>Co-traitant 
n°4</t>
  </si>
  <si>
    <t>Co-traitant 
n°5</t>
  </si>
  <si>
    <t>Co-traitant 
n°6</t>
  </si>
  <si>
    <t>Montant</t>
  </si>
  <si>
    <t>répartition</t>
  </si>
  <si>
    <r>
      <rPr>
        <sz val="11"/>
        <color indexed="8"/>
        <rFont val="Times New Roman"/>
      </rPr>
      <t xml:space="preserve">Bons de commande « Accompagner »	</t>
    </r>
  </si>
  <si>
    <r>
      <rPr>
        <sz val="11"/>
        <color indexed="8"/>
        <rFont val="Times New Roman"/>
      </rPr>
      <t>Remarques</t>
    </r>
    <r>
      <rPr>
        <b/>
        <sz val="11"/>
        <color indexed="8"/>
        <rFont val="Times New Roman"/>
      </rPr>
      <t xml:space="preserve"> </t>
    </r>
    <r>
      <rPr>
        <sz val="11"/>
        <color indexed="8"/>
        <rFont val="Times New Roman"/>
      </rPr>
      <t xml:space="preserve">:	</t>
    </r>
  </si>
  <si>
    <r>
      <rPr>
        <sz val="14"/>
        <color indexed="8"/>
        <rFont val="Times New Roman"/>
      </rPr>
      <t>Récapitulatif</t>
    </r>
    <r>
      <rPr>
        <b/>
        <sz val="10"/>
        <color indexed="8"/>
        <rFont val="Times New Roman"/>
      </rPr>
      <t xml:space="preserve"> </t>
    </r>
    <r>
      <rPr>
        <sz val="14"/>
        <color indexed="8"/>
        <rFont val="Times New Roman"/>
      </rPr>
      <t xml:space="preserve">:	</t>
    </r>
  </si>
  <si>
    <t>Rappel de la composition de l’équipe :</t>
  </si>
  <si>
    <t>Co-traitant n°1 (mandataire)</t>
  </si>
  <si>
    <t xml:space="preserve">Marchés subséquents « Mettre en œuvre » </t>
  </si>
  <si>
    <t>Co-traitant 
n°7</t>
  </si>
  <si>
    <r>
      <rPr>
        <b/>
        <sz val="9"/>
        <color indexed="8"/>
        <rFont val="Times New Roman"/>
      </rPr>
      <t>Total</t>
    </r>
  </si>
  <si>
    <t>Nbre Jours</t>
  </si>
  <si>
    <t>Prix Journéé</t>
  </si>
  <si>
    <t>Enveloppe financière de simulation affectée aux travaux (H.T.) :</t>
  </si>
  <si>
    <t>Taux de rémunération de la Mission Témoin :</t>
  </si>
  <si>
    <r>
      <rPr>
        <sz val="9"/>
        <color indexed="8"/>
        <rFont val="Times New Roman"/>
      </rPr>
      <t>Mission témoin</t>
    </r>
    <r>
      <rPr>
        <b/>
        <sz val="9"/>
        <color indexed="8"/>
        <rFont val="Times New Roman"/>
      </rPr>
      <t xml:space="preserve"> </t>
    </r>
    <r>
      <rPr>
        <sz val="9"/>
        <color indexed="8"/>
        <rFont val="Times New Roman"/>
      </rPr>
      <t xml:space="preserve">:	</t>
    </r>
  </si>
  <si>
    <r>
      <rPr>
        <b/>
        <sz val="9"/>
        <color indexed="8"/>
        <rFont val="Times New Roman"/>
      </rPr>
      <t xml:space="preserve">Total
</t>
    </r>
    <r>
      <rPr>
        <b/>
        <sz val="6"/>
        <color indexed="8"/>
        <rFont val="Times New Roman"/>
      </rPr>
      <t>Montant</t>
    </r>
  </si>
  <si>
    <t>% de la Mission</t>
  </si>
  <si>
    <r>
      <rPr>
        <b/>
        <sz val="10"/>
        <color indexed="8"/>
        <rFont val="Times New Roman"/>
      </rPr>
      <t xml:space="preserve">Total </t>
    </r>
    <r>
      <rPr>
        <b/>
        <sz val="6"/>
        <color indexed="8"/>
        <rFont val="Times New Roman"/>
      </rPr>
      <t>Mission témoin</t>
    </r>
  </si>
  <si>
    <t>répartition Jours</t>
  </si>
  <si>
    <t>répartition Montant</t>
  </si>
  <si>
    <t>Accord-cadre pour la mission de maitrise d'œuvre pour la création de la passerelle pédagogique dans le Havre du Thar, lieu de découverte du paysage et du milieu</t>
  </si>
  <si>
    <t xml:space="preserve">Accord-cadre de la mission de maitrise d'œuvre pour la création de la passerelle pédagoqique dans le Havre du Thar, lieu  de découverte du paysage et du milieu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</si>
</sst>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quot; &quot;#,##0.00"/>
    <numFmt numFmtId="165" formatCode="[$€-2]&quot; &quot;0.00"/>
  </numFmts>
  <fonts count="49">
    <font>
      <sz val="10"/>
      <color indexed="8"/>
      <name val="Helvetica"/>
    </font>
    <font>
      <sz val="12"/>
      <color indexed="8"/>
      <name val="Helvetica"/>
    </font>
    <font>
      <sz val="14"/>
      <color indexed="8"/>
      <name val="Helvetica"/>
    </font>
    <font>
      <u/>
      <sz val="12"/>
      <color indexed="13"/>
      <name val="Helvetica"/>
    </font>
    <font>
      <b/>
      <sz val="19"/>
      <color indexed="14"/>
      <name val="Times New Roman"/>
    </font>
    <font>
      <sz val="12"/>
      <color indexed="8"/>
      <name val="NotesStyle-Bold"/>
    </font>
    <font>
      <b/>
      <i/>
      <sz val="27"/>
      <color indexed="14"/>
      <name val="Times New Roman"/>
    </font>
    <font>
      <b/>
      <i/>
      <sz val="24"/>
      <color indexed="14"/>
      <name val="Verdana"/>
    </font>
    <font>
      <b/>
      <sz val="25"/>
      <color indexed="14"/>
      <name val="Times New Roman"/>
    </font>
    <font>
      <b/>
      <sz val="24"/>
      <color indexed="14"/>
      <name val="Trebuchet MS"/>
    </font>
    <font>
      <b/>
      <sz val="13"/>
      <color indexed="8"/>
      <name val="Times New Roman"/>
    </font>
    <font>
      <b/>
      <sz val="13"/>
      <color indexed="8"/>
      <name val="Verdana"/>
    </font>
    <font>
      <sz val="8"/>
      <color indexed="8"/>
      <name val="Times New Roman"/>
    </font>
    <font>
      <sz val="12"/>
      <color indexed="8"/>
      <name val="Verdana"/>
    </font>
    <font>
      <sz val="11"/>
      <color indexed="8"/>
      <name val="Trebuchet MS"/>
    </font>
    <font>
      <b/>
      <sz val="12"/>
      <color indexed="8"/>
      <name val="Trebuchet MS"/>
    </font>
    <font>
      <sz val="7"/>
      <color indexed="20"/>
      <name val="Verdana"/>
    </font>
    <font>
      <sz val="11"/>
      <color indexed="20"/>
      <name val="Times New Roman"/>
    </font>
    <font>
      <b/>
      <sz val="11"/>
      <color indexed="8"/>
      <name val="Times New Roman"/>
    </font>
    <font>
      <b/>
      <sz val="11"/>
      <color indexed="21"/>
      <name val="Times New Roman"/>
    </font>
    <font>
      <b/>
      <i/>
      <sz val="11"/>
      <color indexed="8"/>
      <name val="Times New Roman"/>
    </font>
    <font>
      <sz val="7"/>
      <color indexed="8"/>
      <name val="Times New Roman"/>
    </font>
    <font>
      <sz val="11"/>
      <color indexed="22"/>
      <name val="Times New Roman"/>
    </font>
    <font>
      <b/>
      <sz val="8"/>
      <color indexed="20"/>
      <name val="Times New Roman"/>
    </font>
    <font>
      <b/>
      <sz val="10"/>
      <color indexed="8"/>
      <name val="Helvetica Neue"/>
    </font>
    <font>
      <b/>
      <sz val="10"/>
      <color indexed="8"/>
      <name val="Times New Roman"/>
    </font>
    <font>
      <b/>
      <sz val="14"/>
      <color indexed="8"/>
      <name val="Times New Roman"/>
    </font>
    <font>
      <sz val="14"/>
      <color indexed="8"/>
      <name val="Times New Roman"/>
    </font>
    <font>
      <sz val="8"/>
      <color indexed="24"/>
      <name val="Times New Roman"/>
    </font>
    <font>
      <b/>
      <sz val="9"/>
      <color indexed="8"/>
      <name val="Times New Roman"/>
    </font>
    <font>
      <b/>
      <sz val="8"/>
      <color indexed="8"/>
      <name val="Times New Roman"/>
    </font>
    <font>
      <b/>
      <sz val="7"/>
      <color indexed="8"/>
      <name val="Times New Roman"/>
    </font>
    <font>
      <sz val="6"/>
      <color indexed="8"/>
      <name val="Times New Roman"/>
    </font>
    <font>
      <sz val="9"/>
      <color indexed="8"/>
      <name val="Times New Roman"/>
    </font>
    <font>
      <sz val="9"/>
      <color indexed="20"/>
      <name val="Times New Roman"/>
    </font>
    <font>
      <sz val="9"/>
      <color indexed="20"/>
      <name val="Trebuchet MS"/>
    </font>
    <font>
      <b/>
      <sz val="9"/>
      <color indexed="20"/>
      <name val="Times New Roman"/>
    </font>
    <font>
      <b/>
      <sz val="8"/>
      <color indexed="20"/>
      <name val="Trebuchet MS"/>
    </font>
    <font>
      <b/>
      <sz val="6"/>
      <color indexed="8"/>
      <name val="Times New Roman"/>
    </font>
    <font>
      <sz val="8"/>
      <color indexed="16"/>
      <name val="Times New Roman"/>
    </font>
    <font>
      <sz val="8"/>
      <color indexed="17"/>
      <name val="Times New Roman"/>
    </font>
    <font>
      <sz val="8"/>
      <color indexed="20"/>
      <name val="Times New Roman"/>
    </font>
    <font>
      <vertAlign val="superscript"/>
      <sz val="8"/>
      <color indexed="8"/>
      <name val="Times New Roman"/>
    </font>
    <font>
      <sz val="7"/>
      <color indexed="16"/>
      <name val="Times New Roman"/>
    </font>
    <font>
      <sz val="10"/>
      <color indexed="8"/>
      <name val="Helvetica Neue"/>
    </font>
    <font>
      <sz val="11"/>
      <color indexed="8"/>
      <name val="Times New Roman"/>
    </font>
    <font>
      <sz val="5"/>
      <color indexed="8"/>
      <name val="Times New Roman"/>
    </font>
    <font>
      <sz val="10"/>
      <color indexed="8"/>
      <name val="Times New Roman"/>
    </font>
    <font>
      <b/>
      <sz val="12"/>
      <color indexed="8"/>
      <name val="Times New Roman"/>
    </font>
  </fonts>
  <fills count="9">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5"/>
        <bgColor auto="1"/>
      </patternFill>
    </fill>
    <fill>
      <patternFill patternType="solid">
        <fgColor indexed="19"/>
        <bgColor auto="1"/>
      </patternFill>
    </fill>
    <fill>
      <patternFill patternType="solid">
        <fgColor indexed="23"/>
        <bgColor auto="1"/>
      </patternFill>
    </fill>
    <fill>
      <patternFill patternType="solid">
        <fgColor indexed="25"/>
        <bgColor auto="1"/>
      </patternFill>
    </fill>
  </fills>
  <borders count="134">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16"/>
      </bottom>
      <diagonal/>
    </border>
    <border>
      <left style="thin">
        <color indexed="8"/>
      </left>
      <right style="thin">
        <color indexed="17"/>
      </right>
      <top style="thin">
        <color indexed="8"/>
      </top>
      <bottom style="thin">
        <color indexed="16"/>
      </bottom>
      <diagonal/>
    </border>
    <border>
      <left style="thin">
        <color indexed="17"/>
      </left>
      <right/>
      <top/>
      <bottom/>
      <diagonal/>
    </border>
    <border>
      <left style="thin">
        <color indexed="8"/>
      </left>
      <right style="thin">
        <color indexed="8"/>
      </right>
      <top style="thin">
        <color indexed="16"/>
      </top>
      <bottom style="thin">
        <color indexed="18"/>
      </bottom>
      <diagonal/>
    </border>
    <border>
      <left style="thin">
        <color indexed="8"/>
      </left>
      <right style="thin">
        <color indexed="18"/>
      </right>
      <top style="thin">
        <color indexed="16"/>
      </top>
      <bottom style="thin">
        <color indexed="18"/>
      </bottom>
      <diagonal/>
    </border>
    <border>
      <left style="thin">
        <color indexed="18"/>
      </left>
      <right style="thin">
        <color indexed="18"/>
      </right>
      <top style="thin">
        <color indexed="16"/>
      </top>
      <bottom style="thin">
        <color indexed="18"/>
      </bottom>
      <diagonal/>
    </border>
    <border>
      <left style="thin">
        <color indexed="18"/>
      </left>
      <right/>
      <top/>
      <bottom/>
      <diagonal/>
    </border>
    <border>
      <left style="thin">
        <color indexed="8"/>
      </left>
      <right style="thin">
        <color indexed="8"/>
      </right>
      <top style="thin">
        <color indexed="18"/>
      </top>
      <bottom style="thin">
        <color indexed="18"/>
      </bottom>
      <diagonal/>
    </border>
    <border>
      <left style="thin">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18"/>
      </top>
      <bottom style="thin">
        <color indexed="8"/>
      </bottom>
      <diagonal/>
    </border>
    <border>
      <left style="thin">
        <color indexed="8"/>
      </left>
      <right style="thin">
        <color indexed="18"/>
      </right>
      <top style="thin">
        <color indexed="18"/>
      </top>
      <bottom style="thin">
        <color indexed="8"/>
      </bottom>
      <diagonal/>
    </border>
    <border>
      <left style="thin">
        <color indexed="18"/>
      </left>
      <right style="thin">
        <color indexed="18"/>
      </right>
      <top style="thin">
        <color indexed="18"/>
      </top>
      <bottom style="thin">
        <color indexed="8"/>
      </bottom>
      <diagonal/>
    </border>
    <border>
      <left style="thin">
        <color indexed="9"/>
      </left>
      <right/>
      <top style="thin">
        <color indexed="8"/>
      </top>
      <bottom/>
      <diagonal/>
    </border>
    <border>
      <left/>
      <right/>
      <top style="thin">
        <color indexed="8"/>
      </top>
      <bottom/>
      <diagonal/>
    </border>
    <border>
      <left style="thin">
        <color indexed="9"/>
      </left>
      <right/>
      <top/>
      <bottom style="thin">
        <color indexed="18"/>
      </bottom>
      <diagonal/>
    </border>
    <border>
      <left style="thin">
        <color indexed="9"/>
      </left>
      <right/>
      <top style="thin">
        <color indexed="18"/>
      </top>
      <bottom style="thin">
        <color indexed="9"/>
      </bottom>
      <diagonal/>
    </border>
    <border>
      <left/>
      <right style="thin">
        <color indexed="9"/>
      </right>
      <top/>
      <bottom style="thin">
        <color indexed="8"/>
      </bottom>
      <diagonal/>
    </border>
    <border>
      <left style="thin">
        <color indexed="8"/>
      </left>
      <right/>
      <top style="thin">
        <color indexed="8"/>
      </top>
      <bottom style="thin">
        <color indexed="18"/>
      </bottom>
      <diagonal/>
    </border>
    <border>
      <left/>
      <right/>
      <top style="thin">
        <color indexed="8"/>
      </top>
      <bottom style="thin">
        <color indexed="18"/>
      </bottom>
      <diagonal/>
    </border>
    <border>
      <left/>
      <right style="thin">
        <color indexed="18"/>
      </right>
      <top style="thin">
        <color indexed="8"/>
      </top>
      <bottom style="thin">
        <color indexed="18"/>
      </bottom>
      <diagonal/>
    </border>
    <border>
      <left style="thin">
        <color indexed="18"/>
      </left>
      <right/>
      <top style="thin">
        <color indexed="8"/>
      </top>
      <bottom style="thin">
        <color indexed="18"/>
      </bottom>
      <diagonal/>
    </border>
    <border>
      <left/>
      <right style="thin">
        <color indexed="8"/>
      </right>
      <top style="thin">
        <color indexed="8"/>
      </top>
      <bottom style="thin">
        <color indexed="18"/>
      </bottom>
      <diagonal/>
    </border>
    <border>
      <left style="thin">
        <color indexed="8"/>
      </left>
      <right/>
      <top style="thin">
        <color indexed="18"/>
      </top>
      <bottom style="thin">
        <color indexed="18"/>
      </bottom>
      <diagonal/>
    </border>
    <border>
      <left/>
      <right/>
      <top style="thin">
        <color indexed="18"/>
      </top>
      <bottom style="thin">
        <color indexed="18"/>
      </bottom>
      <diagonal/>
    </border>
    <border>
      <left/>
      <right style="thin">
        <color indexed="8"/>
      </right>
      <top style="thin">
        <color indexed="18"/>
      </top>
      <bottom style="thin">
        <color indexed="18"/>
      </bottom>
      <diagonal/>
    </border>
    <border>
      <left style="thin">
        <color indexed="18"/>
      </left>
      <right style="thin">
        <color indexed="8"/>
      </right>
      <top style="thin">
        <color indexed="18"/>
      </top>
      <bottom style="thin">
        <color indexed="18"/>
      </bottom>
      <diagonal/>
    </border>
    <border>
      <left style="thin">
        <color indexed="18"/>
      </left>
      <right style="thin">
        <color indexed="8"/>
      </right>
      <top style="thin">
        <color indexed="18"/>
      </top>
      <bottom style="thin">
        <color indexed="8"/>
      </bottom>
      <diagonal/>
    </border>
    <border>
      <left style="thin">
        <color indexed="9"/>
      </left>
      <right/>
      <top style="thin">
        <color indexed="8"/>
      </top>
      <bottom style="thin">
        <color indexed="9"/>
      </bottom>
      <diagonal/>
    </border>
    <border>
      <left/>
      <right/>
      <top style="thin">
        <color indexed="8"/>
      </top>
      <bottom style="thin">
        <color indexed="9"/>
      </bottom>
      <diagonal/>
    </border>
    <border>
      <left/>
      <right style="thin">
        <color indexed="9"/>
      </right>
      <top style="thin">
        <color indexed="8"/>
      </top>
      <bottom style="thin">
        <color indexed="9"/>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26"/>
      </right>
      <top style="thin">
        <color indexed="9"/>
      </top>
      <bottom/>
      <diagonal/>
    </border>
    <border>
      <left style="thin">
        <color indexed="26"/>
      </left>
      <right style="thin">
        <color indexed="26"/>
      </right>
      <top style="thin">
        <color indexed="9"/>
      </top>
      <bottom/>
      <diagonal/>
    </border>
    <border>
      <left style="thin">
        <color indexed="26"/>
      </left>
      <right/>
      <top style="thin">
        <color indexed="9"/>
      </top>
      <bottom/>
      <diagonal/>
    </border>
    <border>
      <left/>
      <right style="thin">
        <color indexed="26"/>
      </right>
      <top style="thin">
        <color indexed="9"/>
      </top>
      <bottom/>
      <diagonal/>
    </border>
    <border>
      <left style="thin">
        <color indexed="26"/>
      </left>
      <right style="thin">
        <color indexed="9"/>
      </right>
      <top style="thin">
        <color indexed="9"/>
      </top>
      <bottom/>
      <diagonal/>
    </border>
    <border>
      <left style="thin">
        <color indexed="9"/>
      </left>
      <right style="thin">
        <color indexed="26"/>
      </right>
      <top/>
      <bottom/>
      <diagonal/>
    </border>
    <border>
      <left style="thin">
        <color indexed="26"/>
      </left>
      <right style="thin">
        <color indexed="26"/>
      </right>
      <top/>
      <bottom/>
      <diagonal/>
    </border>
    <border>
      <left style="thin">
        <color indexed="26"/>
      </left>
      <right style="thin">
        <color indexed="9"/>
      </right>
      <top/>
      <bottom/>
      <diagonal/>
    </border>
    <border>
      <left style="thin">
        <color indexed="26"/>
      </left>
      <right style="thin">
        <color indexed="26"/>
      </right>
      <top/>
      <bottom style="thin">
        <color indexed="8"/>
      </bottom>
      <diagonal/>
    </border>
    <border>
      <left style="thin">
        <color indexed="26"/>
      </left>
      <right style="thin">
        <color indexed="9"/>
      </right>
      <top/>
      <bottom style="thin">
        <color indexed="8"/>
      </bottom>
      <diagonal/>
    </border>
    <border>
      <left style="thin">
        <color indexed="26"/>
      </left>
      <right style="thin">
        <color indexed="8"/>
      </right>
      <top/>
      <bottom/>
      <diagonal/>
    </border>
    <border>
      <left style="thin">
        <color indexed="8"/>
      </left>
      <right style="thin">
        <color indexed="26"/>
      </right>
      <top style="thin">
        <color indexed="8"/>
      </top>
      <bottom style="thin">
        <color indexed="8"/>
      </bottom>
      <diagonal/>
    </border>
    <border>
      <left style="thin">
        <color indexed="26"/>
      </left>
      <right style="thin">
        <color indexed="26"/>
      </right>
      <top style="thin">
        <color indexed="8"/>
      </top>
      <bottom style="thin">
        <color indexed="8"/>
      </bottom>
      <diagonal/>
    </border>
    <border>
      <left style="thin">
        <color indexed="26"/>
      </left>
      <right style="thin">
        <color indexed="8"/>
      </right>
      <top style="thin">
        <color indexed="8"/>
      </top>
      <bottom style="thin">
        <color indexed="8"/>
      </bottom>
      <diagonal/>
    </border>
    <border>
      <left style="thin">
        <color indexed="9"/>
      </left>
      <right style="thin">
        <color indexed="26"/>
      </right>
      <top/>
      <bottom style="thin">
        <color indexed="8"/>
      </bottom>
      <diagonal/>
    </border>
    <border>
      <left style="thin">
        <color indexed="26"/>
      </left>
      <right style="thin">
        <color indexed="9"/>
      </right>
      <top style="thin">
        <color indexed="8"/>
      </top>
      <bottom style="thin">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style="thin">
        <color indexed="18"/>
      </bottom>
      <diagonal/>
    </border>
    <border>
      <left style="thin">
        <color indexed="18"/>
      </left>
      <right style="thin">
        <color indexed="18"/>
      </right>
      <top style="thin">
        <color indexed="8"/>
      </top>
      <bottom/>
      <diagonal/>
    </border>
    <border>
      <left style="thin">
        <color indexed="18"/>
      </left>
      <right style="thin">
        <color indexed="8"/>
      </right>
      <top style="thin">
        <color indexed="8"/>
      </top>
      <bottom/>
      <diagonal/>
    </border>
    <border>
      <left style="thin">
        <color indexed="8"/>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style="thin">
        <color indexed="8"/>
      </right>
      <top/>
      <bottom style="thin">
        <color indexed="8"/>
      </bottom>
      <diagonal/>
    </border>
    <border>
      <left style="thin">
        <color indexed="9"/>
      </left>
      <right style="thin">
        <color indexed="26"/>
      </right>
      <top style="thin">
        <color indexed="8"/>
      </top>
      <bottom/>
      <diagonal/>
    </border>
    <border>
      <left style="thin">
        <color indexed="26"/>
      </left>
      <right style="thin">
        <color indexed="26"/>
      </right>
      <top style="thin">
        <color indexed="8"/>
      </top>
      <bottom/>
      <diagonal/>
    </border>
    <border>
      <left style="thin">
        <color indexed="26"/>
      </left>
      <right style="thin">
        <color indexed="9"/>
      </right>
      <top style="thin">
        <color indexed="8"/>
      </top>
      <bottom/>
      <diagonal/>
    </border>
    <border>
      <left style="thin">
        <color indexed="26"/>
      </left>
      <right/>
      <top/>
      <bottom/>
      <diagonal/>
    </border>
    <border>
      <left/>
      <right style="thin">
        <color indexed="16"/>
      </right>
      <top/>
      <bottom/>
      <diagonal/>
    </border>
    <border>
      <left style="thin">
        <color indexed="16"/>
      </left>
      <right style="thin">
        <color indexed="26"/>
      </right>
      <top/>
      <bottom/>
      <diagonal/>
    </border>
    <border>
      <left style="thin">
        <color indexed="26"/>
      </left>
      <right/>
      <top/>
      <bottom style="thin">
        <color indexed="8"/>
      </bottom>
      <diagonal/>
    </border>
    <border>
      <left/>
      <right style="thin">
        <color indexed="16"/>
      </right>
      <top/>
      <bottom style="thin">
        <color indexed="8"/>
      </bottom>
      <diagonal/>
    </border>
    <border>
      <left style="thin">
        <color indexed="16"/>
      </left>
      <right style="thin">
        <color indexed="26"/>
      </right>
      <top/>
      <bottom style="thin">
        <color indexed="8"/>
      </bottom>
      <diagonal/>
    </border>
    <border>
      <left/>
      <right style="thin">
        <color indexed="8"/>
      </right>
      <top/>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9"/>
      </left>
      <right style="thin">
        <color indexed="18"/>
      </right>
      <top/>
      <bottom style="thin">
        <color indexed="8"/>
      </bottom>
      <diagonal/>
    </border>
    <border>
      <left style="thin">
        <color indexed="18"/>
      </left>
      <right style="thin">
        <color indexed="9"/>
      </right>
      <top style="thin">
        <color indexed="8"/>
      </top>
      <bottom style="thin">
        <color indexed="8"/>
      </bottom>
      <diagonal/>
    </border>
    <border>
      <left style="thin">
        <color indexed="8"/>
      </left>
      <right style="thin">
        <color indexed="18"/>
      </right>
      <top style="thin">
        <color indexed="8"/>
      </top>
      <bottom style="thin">
        <color indexed="16"/>
      </bottom>
      <diagonal/>
    </border>
    <border>
      <left style="thin">
        <color indexed="18"/>
      </left>
      <right style="thin">
        <color indexed="8"/>
      </right>
      <top style="thin">
        <color indexed="8"/>
      </top>
      <bottom style="thin">
        <color indexed="18"/>
      </bottom>
      <diagonal/>
    </border>
    <border>
      <left style="thin">
        <color indexed="8"/>
      </left>
      <right style="thin">
        <color indexed="18"/>
      </right>
      <top style="thin">
        <color indexed="8"/>
      </top>
      <bottom style="thin">
        <color indexed="18"/>
      </bottom>
      <diagonal/>
    </border>
    <border>
      <left style="thin">
        <color indexed="8"/>
      </left>
      <right style="thin">
        <color indexed="18"/>
      </right>
      <top style="thin">
        <color indexed="16"/>
      </top>
      <bottom style="thin">
        <color indexed="16"/>
      </bottom>
      <diagonal/>
    </border>
    <border>
      <left style="thin">
        <color indexed="18"/>
      </left>
      <right style="thin">
        <color indexed="8"/>
      </right>
      <top style="thin">
        <color indexed="18"/>
      </top>
      <bottom style="thin">
        <color indexed="16"/>
      </bottom>
      <diagonal/>
    </border>
    <border>
      <left style="thin">
        <color indexed="8"/>
      </left>
      <right style="thin">
        <color indexed="18"/>
      </right>
      <top style="thin">
        <color indexed="18"/>
      </top>
      <bottom style="thin">
        <color indexed="16"/>
      </bottom>
      <diagonal/>
    </border>
    <border>
      <left style="thin">
        <color indexed="18"/>
      </left>
      <right style="thin">
        <color indexed="18"/>
      </right>
      <top style="thin">
        <color indexed="18"/>
      </top>
      <bottom style="thin">
        <color indexed="16"/>
      </bottom>
      <diagonal/>
    </border>
    <border>
      <left style="thin">
        <color indexed="8"/>
      </left>
      <right style="thin">
        <color indexed="18"/>
      </right>
      <top style="thin">
        <color indexed="16"/>
      </top>
      <bottom style="thin">
        <color indexed="8"/>
      </bottom>
      <diagonal/>
    </border>
    <border>
      <left style="thin">
        <color indexed="18"/>
      </left>
      <right style="thin">
        <color indexed="8"/>
      </right>
      <top style="thin">
        <color indexed="16"/>
      </top>
      <bottom style="thin">
        <color indexed="18"/>
      </bottom>
      <diagonal/>
    </border>
    <border>
      <left style="thin">
        <color indexed="26"/>
      </left>
      <right/>
      <top style="thin">
        <color indexed="8"/>
      </top>
      <bottom/>
      <diagonal/>
    </border>
    <border>
      <left/>
      <right style="thin">
        <color indexed="26"/>
      </right>
      <top style="thin">
        <color indexed="8"/>
      </top>
      <bottom/>
      <diagonal/>
    </border>
    <border>
      <left/>
      <right style="thin">
        <color indexed="26"/>
      </right>
      <top/>
      <bottom/>
      <diagonal/>
    </border>
    <border>
      <left style="thin">
        <color indexed="9"/>
      </left>
      <right style="thin">
        <color indexed="26"/>
      </right>
      <top/>
      <bottom style="thin">
        <color indexed="9"/>
      </bottom>
      <diagonal/>
    </border>
    <border>
      <left style="thin">
        <color indexed="26"/>
      </left>
      <right style="thin">
        <color indexed="26"/>
      </right>
      <top/>
      <bottom style="thin">
        <color indexed="9"/>
      </bottom>
      <diagonal/>
    </border>
    <border>
      <left style="thin">
        <color indexed="26"/>
      </left>
      <right/>
      <top/>
      <bottom style="thin">
        <color indexed="9"/>
      </bottom>
      <diagonal/>
    </border>
    <border>
      <left/>
      <right style="thin">
        <color indexed="26"/>
      </right>
      <top/>
      <bottom style="thin">
        <color indexed="9"/>
      </bottom>
      <diagonal/>
    </border>
    <border>
      <left style="thin">
        <color indexed="26"/>
      </left>
      <right style="thin">
        <color indexed="9"/>
      </right>
      <top/>
      <bottom style="thin">
        <color indexed="9"/>
      </bottom>
      <diagonal/>
    </border>
    <border>
      <left style="thin">
        <color indexed="8"/>
      </left>
      <right style="thin">
        <color indexed="26"/>
      </right>
      <top style="thin">
        <color indexed="8"/>
      </top>
      <bottom style="thin">
        <color indexed="18"/>
      </bottom>
      <diagonal/>
    </border>
    <border>
      <left style="thin">
        <color indexed="26"/>
      </left>
      <right style="thin">
        <color indexed="26"/>
      </right>
      <top style="thin">
        <color indexed="8"/>
      </top>
      <bottom style="thin">
        <color indexed="18"/>
      </bottom>
      <diagonal/>
    </border>
    <border>
      <left style="thin">
        <color indexed="26"/>
      </left>
      <right style="thin">
        <color indexed="18"/>
      </right>
      <top style="thin">
        <color indexed="8"/>
      </top>
      <bottom style="thin">
        <color indexed="18"/>
      </bottom>
      <diagonal/>
    </border>
    <border>
      <left style="thin">
        <color indexed="18"/>
      </left>
      <right style="thin">
        <color indexed="16"/>
      </right>
      <top style="thin">
        <color indexed="8"/>
      </top>
      <bottom style="thin">
        <color indexed="18"/>
      </bottom>
      <diagonal/>
    </border>
    <border>
      <left style="thin">
        <color indexed="16"/>
      </left>
      <right style="thin">
        <color indexed="26"/>
      </right>
      <top style="thin">
        <color indexed="8"/>
      </top>
      <bottom style="thin">
        <color indexed="18"/>
      </bottom>
      <diagonal/>
    </border>
    <border>
      <left style="thin">
        <color indexed="26"/>
      </left>
      <right style="thin">
        <color indexed="8"/>
      </right>
      <top style="thin">
        <color indexed="8"/>
      </top>
      <bottom style="thin">
        <color indexed="18"/>
      </bottom>
      <diagonal/>
    </border>
    <border>
      <left style="thin">
        <color indexed="8"/>
      </left>
      <right/>
      <top/>
      <bottom/>
      <diagonal/>
    </border>
    <border>
      <left style="thin">
        <color indexed="8"/>
      </left>
      <right style="thin">
        <color indexed="26"/>
      </right>
      <top style="thin">
        <color indexed="18"/>
      </top>
      <bottom style="thin">
        <color indexed="18"/>
      </bottom>
      <diagonal/>
    </border>
    <border>
      <left style="thin">
        <color indexed="26"/>
      </left>
      <right style="thin">
        <color indexed="26"/>
      </right>
      <top style="thin">
        <color indexed="18"/>
      </top>
      <bottom style="thin">
        <color indexed="18"/>
      </bottom>
      <diagonal/>
    </border>
    <border>
      <left style="thin">
        <color indexed="26"/>
      </left>
      <right style="thin">
        <color indexed="18"/>
      </right>
      <top style="thin">
        <color indexed="18"/>
      </top>
      <bottom style="thin">
        <color indexed="18"/>
      </bottom>
      <diagonal/>
    </border>
    <border>
      <left style="thin">
        <color indexed="18"/>
      </left>
      <right style="thin">
        <color indexed="16"/>
      </right>
      <top style="thin">
        <color indexed="18"/>
      </top>
      <bottom style="thin">
        <color indexed="18"/>
      </bottom>
      <diagonal/>
    </border>
    <border>
      <left style="thin">
        <color indexed="16"/>
      </left>
      <right style="thin">
        <color indexed="26"/>
      </right>
      <top style="thin">
        <color indexed="18"/>
      </top>
      <bottom style="thin">
        <color indexed="18"/>
      </bottom>
      <diagonal/>
    </border>
    <border>
      <left style="thin">
        <color indexed="26"/>
      </left>
      <right style="thin">
        <color indexed="8"/>
      </right>
      <top style="thin">
        <color indexed="18"/>
      </top>
      <bottom style="thin">
        <color indexed="18"/>
      </bottom>
      <diagonal/>
    </border>
    <border>
      <left style="thin">
        <color indexed="8"/>
      </left>
      <right style="thin">
        <color indexed="26"/>
      </right>
      <top style="thin">
        <color indexed="18"/>
      </top>
      <bottom style="thin">
        <color indexed="8"/>
      </bottom>
      <diagonal/>
    </border>
    <border>
      <left style="thin">
        <color indexed="26"/>
      </left>
      <right style="thin">
        <color indexed="26"/>
      </right>
      <top style="thin">
        <color indexed="18"/>
      </top>
      <bottom style="thin">
        <color indexed="8"/>
      </bottom>
      <diagonal/>
    </border>
    <border>
      <left style="thin">
        <color indexed="26"/>
      </left>
      <right style="thin">
        <color indexed="18"/>
      </right>
      <top style="thin">
        <color indexed="18"/>
      </top>
      <bottom style="thin">
        <color indexed="8"/>
      </bottom>
      <diagonal/>
    </border>
    <border>
      <left style="thin">
        <color indexed="18"/>
      </left>
      <right style="thin">
        <color indexed="16"/>
      </right>
      <top style="thin">
        <color indexed="18"/>
      </top>
      <bottom style="thin">
        <color indexed="8"/>
      </bottom>
      <diagonal/>
    </border>
    <border>
      <left style="thin">
        <color indexed="16"/>
      </left>
      <right style="thin">
        <color indexed="26"/>
      </right>
      <top style="thin">
        <color indexed="18"/>
      </top>
      <bottom style="thin">
        <color indexed="8"/>
      </bottom>
      <diagonal/>
    </border>
    <border>
      <left style="thin">
        <color indexed="26"/>
      </left>
      <right style="thin">
        <color indexed="8"/>
      </right>
      <top style="thin">
        <color indexed="18"/>
      </top>
      <bottom style="thin">
        <color indexed="8"/>
      </bottom>
      <diagonal/>
    </border>
    <border>
      <left/>
      <right style="thin">
        <color indexed="16"/>
      </right>
      <top style="thin">
        <color indexed="8"/>
      </top>
      <bottom/>
      <diagonal/>
    </border>
    <border>
      <left style="thin">
        <color indexed="16"/>
      </left>
      <right style="thin">
        <color indexed="26"/>
      </right>
      <top style="thin">
        <color indexed="8"/>
      </top>
      <bottom/>
      <diagonal/>
    </border>
    <border>
      <left style="thin">
        <color indexed="26"/>
      </left>
      <right/>
      <top style="thin">
        <color indexed="8"/>
      </top>
      <bottom style="thin">
        <color indexed="8"/>
      </bottom>
      <diagonal/>
    </border>
    <border>
      <left style="thin">
        <color indexed="8"/>
      </left>
      <right style="thin">
        <color indexed="18"/>
      </right>
      <top/>
      <bottom/>
      <diagonal/>
    </border>
    <border>
      <left style="thin">
        <color indexed="18"/>
      </left>
      <right style="thin">
        <color indexed="18"/>
      </right>
      <top/>
      <bottom/>
      <diagonal/>
    </border>
    <border>
      <left style="thin">
        <color indexed="18"/>
      </left>
      <right style="thin">
        <color indexed="8"/>
      </right>
      <top/>
      <bottom/>
      <diagonal/>
    </border>
    <border>
      <left style="thin">
        <color indexed="8"/>
      </left>
      <right style="thin">
        <color indexed="8"/>
      </right>
      <top style="thin">
        <color indexed="16"/>
      </top>
      <bottom style="thin">
        <color indexed="16"/>
      </bottom>
      <diagonal/>
    </border>
    <border>
      <left style="thin">
        <color indexed="8"/>
      </left>
      <right style="thin">
        <color indexed="8"/>
      </right>
      <top style="thin">
        <color indexed="16"/>
      </top>
      <bottom style="thin">
        <color indexed="8"/>
      </bottom>
      <diagonal/>
    </border>
    <border>
      <left style="thin">
        <color indexed="8"/>
      </left>
      <right style="thin">
        <color indexed="8"/>
      </right>
      <top style="thin">
        <color indexed="8"/>
      </top>
      <bottom style="thin">
        <color indexed="8"/>
      </bottom>
      <diagonal/>
    </border>
    <border>
      <left style="thin">
        <color indexed="18"/>
      </left>
      <right style="thin">
        <color indexed="26"/>
      </right>
      <top style="thin">
        <color indexed="18"/>
      </top>
      <bottom style="thin">
        <color indexed="8"/>
      </bottom>
      <diagonal/>
    </border>
    <border>
      <left style="thin">
        <color indexed="9"/>
      </left>
      <right style="thin">
        <color indexed="26"/>
      </right>
      <top style="thin">
        <color indexed="8"/>
      </top>
      <bottom style="thin">
        <color indexed="9"/>
      </bottom>
      <diagonal/>
    </border>
    <border>
      <left style="thin">
        <color indexed="26"/>
      </left>
      <right style="thin">
        <color indexed="26"/>
      </right>
      <top style="thin">
        <color indexed="8"/>
      </top>
      <bottom style="thin">
        <color indexed="9"/>
      </bottom>
      <diagonal/>
    </border>
    <border>
      <left style="thin">
        <color indexed="26"/>
      </left>
      <right/>
      <top style="thin">
        <color indexed="8"/>
      </top>
      <bottom style="thin">
        <color indexed="9"/>
      </bottom>
      <diagonal/>
    </border>
    <border>
      <left/>
      <right style="thin">
        <color indexed="26"/>
      </right>
      <top style="thin">
        <color indexed="8"/>
      </top>
      <bottom style="thin">
        <color indexed="9"/>
      </bottom>
      <diagonal/>
    </border>
  </borders>
  <cellStyleXfs count="1">
    <xf numFmtId="0" fontId="0" fillId="0" borderId="0" applyNumberFormat="0" applyFill="0" applyBorder="0" applyProtection="0">
      <alignment vertical="top" wrapText="1"/>
    </xf>
  </cellStyleXfs>
  <cellXfs count="338">
    <xf numFmtId="0" fontId="0" fillId="0" borderId="0" xfId="0" applyFont="1" applyAlignment="1">
      <alignmen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2" borderId="5" xfId="0" applyNumberFormat="1" applyFont="1" applyFill="1" applyBorder="1" applyAlignment="1"/>
    <xf numFmtId="49" fontId="1" fillId="3" borderId="5" xfId="0" applyNumberFormat="1" applyFont="1" applyFill="1" applyBorder="1" applyAlignment="1"/>
    <xf numFmtId="0" fontId="1" fillId="3" borderId="5" xfId="0" applyNumberFormat="1" applyFont="1" applyFill="1" applyBorder="1" applyAlignment="1"/>
    <xf numFmtId="0" fontId="1" fillId="4" borderId="5" xfId="0" applyNumberFormat="1" applyFont="1" applyFill="1" applyBorder="1" applyAlignment="1"/>
    <xf numFmtId="49" fontId="1" fillId="4" borderId="5" xfId="0" applyNumberFormat="1" applyFont="1" applyFill="1" applyBorder="1" applyAlignment="1"/>
    <xf numFmtId="49" fontId="3" fillId="4" borderId="5" xfId="0" applyNumberFormat="1" applyFont="1" applyFill="1" applyBorder="1" applyAlignment="1"/>
    <xf numFmtId="0" fontId="0" fillId="0" borderId="7" xfId="0" applyFont="1" applyBorder="1" applyAlignment="1">
      <alignment vertical="top" wrapText="1"/>
    </xf>
    <xf numFmtId="0" fontId="1" fillId="4" borderId="8" xfId="0" applyNumberFormat="1" applyFont="1" applyFill="1" applyBorder="1" applyAlignment="1"/>
    <xf numFmtId="49" fontId="1" fillId="4" borderId="8" xfId="0" applyNumberFormat="1" applyFont="1" applyFill="1" applyBorder="1" applyAlignment="1"/>
    <xf numFmtId="49" fontId="3" fillId="4" borderId="8" xfId="0" applyNumberFormat="1" applyFont="1" applyFill="1" applyBorder="1" applyAlignment="1"/>
    <xf numFmtId="0" fontId="0" fillId="0" borderId="9" xfId="0" applyFont="1" applyBorder="1" applyAlignment="1">
      <alignment vertical="top" wrapText="1"/>
    </xf>
    <xf numFmtId="0" fontId="0" fillId="0" borderId="0" xfId="0" applyNumberFormat="1" applyFont="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2" borderId="5" xfId="0" applyFont="1" applyFill="1" applyBorder="1" applyAlignment="1">
      <alignment vertical="top" wrapText="1"/>
    </xf>
    <xf numFmtId="0" fontId="0" fillId="2" borderId="6" xfId="0" applyFont="1" applyFill="1" applyBorder="1" applyAlignment="1">
      <alignment vertical="top" wrapText="1"/>
    </xf>
    <xf numFmtId="0" fontId="0" fillId="2" borderId="14" xfId="0" applyFont="1" applyFill="1" applyBorder="1" applyAlignment="1">
      <alignment vertical="top" wrapText="1"/>
    </xf>
    <xf numFmtId="0" fontId="14" fillId="6" borderId="17" xfId="0" applyNumberFormat="1" applyFont="1" applyFill="1" applyBorder="1" applyAlignment="1">
      <alignment horizontal="left" vertical="center" wrapText="1"/>
    </xf>
    <xf numFmtId="0" fontId="0" fillId="2" borderId="18" xfId="0" applyFont="1" applyFill="1" applyBorder="1" applyAlignment="1">
      <alignment vertical="top" wrapText="1"/>
    </xf>
    <xf numFmtId="0" fontId="14" fillId="6" borderId="21" xfId="0" applyNumberFormat="1" applyFont="1" applyFill="1" applyBorder="1" applyAlignment="1">
      <alignment horizontal="left" vertical="center" wrapText="1"/>
    </xf>
    <xf numFmtId="0" fontId="14" fillId="6" borderId="24" xfId="0" applyNumberFormat="1" applyFont="1" applyFill="1" applyBorder="1" applyAlignment="1">
      <alignment horizontal="left" vertical="center" wrapText="1"/>
    </xf>
    <xf numFmtId="0" fontId="15" fillId="6" borderId="21" xfId="0" applyNumberFormat="1" applyFont="1" applyFill="1" applyBorder="1" applyAlignment="1">
      <alignment horizontal="left" vertical="top"/>
    </xf>
    <xf numFmtId="0" fontId="0" fillId="2" borderId="8" xfId="0" applyFont="1" applyFill="1" applyBorder="1" applyAlignment="1">
      <alignment vertical="top" wrapText="1"/>
    </xf>
    <xf numFmtId="0" fontId="0" fillId="2" borderId="9" xfId="0" applyFont="1" applyFill="1" applyBorder="1" applyAlignment="1">
      <alignment vertical="top" wrapText="1"/>
    </xf>
    <xf numFmtId="0" fontId="0" fillId="0" borderId="0" xfId="0" applyNumberFormat="1" applyFont="1" applyAlignment="1">
      <alignment vertical="top" wrapText="1"/>
    </xf>
    <xf numFmtId="0" fontId="25" fillId="2" borderId="2" xfId="0" applyNumberFormat="1" applyFont="1" applyFill="1" applyBorder="1" applyAlignment="1">
      <alignment horizontal="left" vertical="top" wrapText="1"/>
    </xf>
    <xf numFmtId="49" fontId="23" fillId="2" borderId="4" xfId="0" applyNumberFormat="1" applyFont="1" applyFill="1" applyBorder="1" applyAlignment="1">
      <alignment horizontal="left" vertical="top"/>
    </xf>
    <xf numFmtId="0" fontId="25" fillId="2" borderId="5" xfId="0" applyNumberFormat="1" applyFont="1" applyFill="1" applyBorder="1" applyAlignment="1">
      <alignment horizontal="left" vertical="top"/>
    </xf>
    <xf numFmtId="49" fontId="23" fillId="2" borderId="5" xfId="0" applyNumberFormat="1" applyFont="1" applyFill="1" applyBorder="1" applyAlignment="1">
      <alignment horizontal="right" vertical="top"/>
    </xf>
    <xf numFmtId="49" fontId="23" fillId="2" borderId="6" xfId="0" applyNumberFormat="1" applyFont="1" applyFill="1" applyBorder="1" applyAlignment="1">
      <alignment horizontal="right" vertical="top"/>
    </xf>
    <xf numFmtId="49" fontId="27" fillId="2" borderId="30" xfId="0" applyNumberFormat="1" applyFont="1" applyFill="1" applyBorder="1" applyAlignment="1">
      <alignment horizontal="left" vertical="center"/>
    </xf>
    <xf numFmtId="0" fontId="26" fillId="6" borderId="34" xfId="0" applyNumberFormat="1" applyFont="1" applyFill="1" applyBorder="1" applyAlignment="1">
      <alignment horizontal="left" vertical="center"/>
    </xf>
    <xf numFmtId="0" fontId="31" fillId="2" borderId="20" xfId="0" applyNumberFormat="1" applyFont="1" applyFill="1" applyBorder="1" applyAlignment="1">
      <alignment horizontal="center" vertical="center"/>
    </xf>
    <xf numFmtId="49" fontId="32" fillId="2" borderId="21" xfId="0" applyNumberFormat="1" applyFont="1" applyFill="1" applyBorder="1" applyAlignment="1">
      <alignment horizontal="center" vertical="center" wrapText="1"/>
    </xf>
    <xf numFmtId="49" fontId="32" fillId="2" borderId="38" xfId="0" applyNumberFormat="1" applyFont="1" applyFill="1" applyBorder="1" applyAlignment="1">
      <alignment horizontal="center" vertical="center" wrapText="1"/>
    </xf>
    <xf numFmtId="49" fontId="33" fillId="2" borderId="20" xfId="0" applyNumberFormat="1" applyFont="1" applyFill="1" applyBorder="1" applyAlignment="1">
      <alignment horizontal="left" vertical="center" wrapText="1"/>
    </xf>
    <xf numFmtId="0" fontId="33" fillId="6" borderId="21" xfId="0" applyFont="1" applyFill="1" applyBorder="1" applyAlignment="1">
      <alignment horizontal="center" vertical="center"/>
    </xf>
    <xf numFmtId="0" fontId="33" fillId="6" borderId="21" xfId="0" applyNumberFormat="1" applyFont="1" applyFill="1" applyBorder="1" applyAlignment="1">
      <alignment horizontal="center" vertical="center"/>
    </xf>
    <xf numFmtId="0" fontId="29" fillId="2" borderId="38" xfId="0" applyNumberFormat="1" applyFont="1" applyFill="1" applyBorder="1" applyAlignment="1">
      <alignment horizontal="center" vertical="center"/>
    </xf>
    <xf numFmtId="49" fontId="29" fillId="2" borderId="23" xfId="0" applyNumberFormat="1" applyFont="1" applyFill="1" applyBorder="1" applyAlignment="1">
      <alignment horizontal="right" vertical="center"/>
    </xf>
    <xf numFmtId="0" fontId="29" fillId="2" borderId="24" xfId="0" applyNumberFormat="1" applyFont="1" applyFill="1" applyBorder="1" applyAlignment="1">
      <alignment horizontal="center" vertical="center"/>
    </xf>
    <xf numFmtId="0" fontId="29" fillId="2" borderId="39" xfId="0" applyNumberFormat="1" applyFont="1" applyFill="1" applyBorder="1" applyAlignment="1">
      <alignment horizontal="center" vertical="center"/>
    </xf>
    <xf numFmtId="0" fontId="0" fillId="0" borderId="0" xfId="0" applyNumberFormat="1" applyFont="1" applyAlignment="1">
      <alignment vertical="top" wrapText="1"/>
    </xf>
    <xf numFmtId="0" fontId="25" fillId="2" borderId="2" xfId="0" applyNumberFormat="1" applyFont="1" applyFill="1" applyBorder="1" applyAlignment="1">
      <alignment horizontal="left" vertical="top"/>
    </xf>
    <xf numFmtId="49" fontId="33" fillId="2" borderId="23" xfId="0" applyNumberFormat="1" applyFont="1" applyFill="1" applyBorder="1" applyAlignment="1">
      <alignment horizontal="left" vertical="center"/>
    </xf>
    <xf numFmtId="0" fontId="33" fillId="8" borderId="24" xfId="0" applyNumberFormat="1" applyFont="1" applyFill="1" applyBorder="1" applyAlignment="1">
      <alignment horizontal="center" vertical="center"/>
    </xf>
    <xf numFmtId="0" fontId="0" fillId="0" borderId="0" xfId="0" applyNumberFormat="1" applyFont="1" applyAlignment="1">
      <alignment vertical="top" wrapText="1"/>
    </xf>
    <xf numFmtId="0" fontId="25" fillId="2" borderId="31" xfId="0" applyNumberFormat="1" applyFont="1" applyFill="1" applyBorder="1" applyAlignment="1">
      <alignment horizontal="left" vertical="top"/>
    </xf>
    <xf numFmtId="0" fontId="32" fillId="2" borderId="20" xfId="0" applyNumberFormat="1" applyFont="1" applyFill="1" applyBorder="1" applyAlignment="1">
      <alignment horizontal="center" vertical="center" wrapText="1"/>
    </xf>
    <xf numFmtId="0" fontId="33" fillId="6" borderId="24" xfId="0" applyNumberFormat="1" applyFont="1" applyFill="1" applyBorder="1" applyAlignment="1">
      <alignment horizontal="center" vertical="center"/>
    </xf>
    <xf numFmtId="0" fontId="0" fillId="0" borderId="0" xfId="0" applyNumberFormat="1" applyFont="1" applyAlignment="1">
      <alignment vertical="top" wrapText="1"/>
    </xf>
    <xf numFmtId="0" fontId="32" fillId="2" borderId="20" xfId="0" applyNumberFormat="1" applyFont="1" applyFill="1" applyBorder="1" applyAlignment="1">
      <alignment horizontal="left" vertical="top" wrapText="1"/>
    </xf>
    <xf numFmtId="0" fontId="33" fillId="6" borderId="21" xfId="0" applyFont="1" applyFill="1" applyBorder="1" applyAlignment="1">
      <alignment horizontal="center" vertical="center" wrapText="1"/>
    </xf>
    <xf numFmtId="0" fontId="33" fillId="6" borderId="21" xfId="0" applyNumberFormat="1" applyFont="1" applyFill="1" applyBorder="1" applyAlignment="1">
      <alignment horizontal="center" vertical="center" wrapText="1"/>
    </xf>
    <xf numFmtId="0" fontId="29" fillId="2" borderId="38" xfId="0" applyNumberFormat="1" applyFont="1" applyFill="1" applyBorder="1" applyAlignment="1">
      <alignment horizontal="center" vertical="center" wrapText="1"/>
    </xf>
    <xf numFmtId="49" fontId="33" fillId="2" borderId="23" xfId="0" applyNumberFormat="1" applyFont="1" applyFill="1" applyBorder="1" applyAlignment="1">
      <alignment horizontal="right" vertical="center" wrapText="1"/>
    </xf>
    <xf numFmtId="0" fontId="29" fillId="2" borderId="24" xfId="0" applyNumberFormat="1" applyFont="1" applyFill="1" applyBorder="1" applyAlignment="1">
      <alignment horizontal="center" vertical="center" wrapText="1"/>
    </xf>
    <xf numFmtId="0" fontId="29" fillId="2" borderId="39" xfId="0" applyNumberFormat="1" applyFont="1" applyFill="1" applyBorder="1" applyAlignment="1">
      <alignment horizontal="center" vertical="center" wrapText="1"/>
    </xf>
    <xf numFmtId="0" fontId="0" fillId="0" borderId="0" xfId="0" applyNumberFormat="1" applyFont="1" applyAlignment="1">
      <alignment vertical="top" wrapText="1"/>
    </xf>
    <xf numFmtId="0" fontId="38" fillId="2" borderId="20" xfId="0" applyNumberFormat="1" applyFont="1" applyFill="1" applyBorder="1" applyAlignment="1">
      <alignment horizontal="center" vertical="center" wrapText="1"/>
    </xf>
    <xf numFmtId="49" fontId="33" fillId="2" borderId="23" xfId="0" applyNumberFormat="1" applyFont="1" applyFill="1" applyBorder="1" applyAlignment="1">
      <alignment horizontal="left" vertical="center" wrapText="1"/>
    </xf>
    <xf numFmtId="0" fontId="33" fillId="6" borderId="24" xfId="0" applyNumberFormat="1" applyFont="1" applyFill="1" applyBorder="1" applyAlignment="1">
      <alignment horizontal="center" vertical="center" wrapText="1"/>
    </xf>
    <xf numFmtId="0" fontId="33" fillId="2" borderId="38"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0" fontId="33" fillId="2" borderId="39" xfId="0" applyNumberFormat="1" applyFont="1" applyFill="1" applyBorder="1" applyAlignment="1">
      <alignment horizontal="center" vertical="center" wrapText="1"/>
    </xf>
    <xf numFmtId="0" fontId="0" fillId="0" borderId="0" xfId="0" applyNumberFormat="1" applyFont="1" applyAlignment="1">
      <alignment vertical="top" wrapText="1"/>
    </xf>
    <xf numFmtId="0" fontId="30" fillId="2" borderId="2" xfId="0" applyNumberFormat="1" applyFont="1" applyFill="1" applyBorder="1" applyAlignment="1">
      <alignment horizontal="left" vertical="top"/>
    </xf>
    <xf numFmtId="49" fontId="12" fillId="2" borderId="30" xfId="0" applyNumberFormat="1" applyFont="1" applyFill="1" applyBorder="1" applyAlignment="1">
      <alignment horizontal="left" vertical="center"/>
    </xf>
    <xf numFmtId="0" fontId="30" fillId="2" borderId="31" xfId="0" applyNumberFormat="1" applyFont="1" applyFill="1" applyBorder="1" applyAlignment="1">
      <alignment horizontal="left" vertical="top"/>
    </xf>
    <xf numFmtId="0" fontId="30" fillId="6" borderId="34" xfId="0" applyNumberFormat="1" applyFont="1" applyFill="1" applyBorder="1" applyAlignment="1">
      <alignment horizontal="left" vertical="center"/>
    </xf>
    <xf numFmtId="0" fontId="30" fillId="2" borderId="20"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23" xfId="0" applyNumberFormat="1" applyFont="1" applyFill="1" applyBorder="1" applyAlignment="1">
      <alignment horizontal="left" vertical="center" wrapText="1"/>
    </xf>
    <xf numFmtId="164" fontId="12" fillId="6" borderId="24" xfId="0" applyNumberFormat="1" applyFont="1" applyFill="1" applyBorder="1" applyAlignment="1">
      <alignment horizontal="center" vertical="center" wrapText="1"/>
    </xf>
    <xf numFmtId="164" fontId="30" fillId="2" borderId="39"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165" fontId="12" fillId="6" borderId="24" xfId="0" applyNumberFormat="1" applyFont="1" applyFill="1" applyBorder="1" applyAlignment="1">
      <alignment horizontal="center" vertical="center" wrapText="1"/>
    </xf>
    <xf numFmtId="165" fontId="30" fillId="2" borderId="39" xfId="0" applyNumberFormat="1" applyFont="1" applyFill="1" applyBorder="1" applyAlignment="1">
      <alignment horizontal="center" vertical="center" wrapText="1"/>
    </xf>
    <xf numFmtId="0" fontId="0" fillId="0" borderId="0" xfId="0" applyNumberFormat="1" applyFont="1" applyAlignment="1">
      <alignment vertical="top" wrapText="1"/>
    </xf>
    <xf numFmtId="0" fontId="0" fillId="0" borderId="0" xfId="0" applyNumberFormat="1" applyFont="1" applyAlignment="1">
      <alignment vertical="top" wrapText="1"/>
    </xf>
    <xf numFmtId="164" fontId="30" fillId="6" borderId="24" xfId="0" applyNumberFormat="1" applyFont="1" applyFill="1" applyBorder="1" applyAlignment="1">
      <alignment horizontal="center" vertical="center" wrapText="1"/>
    </xf>
    <xf numFmtId="0" fontId="0" fillId="0" borderId="0" xfId="0" applyNumberFormat="1" applyFont="1" applyAlignment="1">
      <alignment vertical="top" wrapText="1"/>
    </xf>
    <xf numFmtId="164" fontId="21" fillId="6" borderId="24" xfId="0" applyNumberFormat="1" applyFont="1" applyFill="1" applyBorder="1" applyAlignment="1">
      <alignment horizontal="center" vertical="center" wrapText="1"/>
    </xf>
    <xf numFmtId="164" fontId="31" fillId="2" borderId="39" xfId="0" applyNumberFormat="1" applyFont="1" applyFill="1" applyBorder="1" applyAlignment="1">
      <alignment horizontal="center" vertical="center"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21" fillId="2" borderId="57" xfId="0" applyNumberFormat="1" applyFont="1" applyFill="1" applyBorder="1" applyAlignment="1">
      <alignment horizontal="center" vertical="center" wrapText="1"/>
    </xf>
    <xf numFmtId="49" fontId="21" fillId="2" borderId="58" xfId="0" applyNumberFormat="1" applyFont="1" applyFill="1" applyBorder="1" applyAlignment="1">
      <alignment horizontal="center" vertical="center" wrapText="1"/>
    </xf>
    <xf numFmtId="49" fontId="29" fillId="7" borderId="59" xfId="0" applyNumberFormat="1" applyFont="1" applyFill="1" applyBorder="1" applyAlignment="1">
      <alignment horizontal="center" vertical="center" wrapText="1"/>
    </xf>
    <xf numFmtId="49" fontId="46" fillId="2" borderId="63" xfId="0" applyNumberFormat="1" applyFont="1" applyFill="1" applyBorder="1" applyAlignment="1">
      <alignment horizontal="center" vertical="center" wrapText="1"/>
    </xf>
    <xf numFmtId="164" fontId="33" fillId="2" borderId="63" xfId="0" applyNumberFormat="1" applyFont="1" applyFill="1" applyBorder="1" applyAlignment="1">
      <alignment horizontal="center" vertical="center" wrapText="1"/>
    </xf>
    <xf numFmtId="164" fontId="33" fillId="2" borderId="64" xfId="0" applyNumberFormat="1" applyFont="1" applyFill="1" applyBorder="1" applyAlignment="1">
      <alignment horizontal="center" vertical="center" wrapText="1"/>
    </xf>
    <xf numFmtId="49" fontId="46" fillId="2" borderId="24" xfId="0" applyNumberFormat="1" applyFont="1" applyFill="1" applyBorder="1" applyAlignment="1">
      <alignment horizontal="center" vertical="center" wrapText="1"/>
    </xf>
    <xf numFmtId="49" fontId="21" fillId="2" borderId="24" xfId="0" applyNumberFormat="1" applyFont="1" applyFill="1" applyBorder="1" applyAlignment="1">
      <alignment horizontal="center" vertical="center" wrapText="1"/>
    </xf>
    <xf numFmtId="49" fontId="21" fillId="2" borderId="67" xfId="0" applyNumberFormat="1" applyFont="1" applyFill="1" applyBorder="1" applyAlignment="1">
      <alignment horizontal="center" vertical="center" wrapText="1"/>
    </xf>
    <xf numFmtId="49" fontId="21" fillId="2" borderId="79" xfId="0" applyNumberFormat="1" applyFont="1" applyFill="1" applyBorder="1" applyAlignment="1">
      <alignment horizontal="center" vertical="center" wrapText="1"/>
    </xf>
    <xf numFmtId="49" fontId="21" fillId="2" borderId="80" xfId="0" applyNumberFormat="1" applyFont="1" applyFill="1" applyBorder="1" applyAlignment="1">
      <alignment horizontal="center" vertical="center" wrapText="1"/>
    </xf>
    <xf numFmtId="49" fontId="29" fillId="7" borderId="81" xfId="0" applyNumberFormat="1" applyFont="1" applyFill="1" applyBorder="1" applyAlignment="1">
      <alignment horizontal="center" vertical="center" wrapText="1"/>
    </xf>
    <xf numFmtId="49" fontId="46" fillId="2" borderId="85" xfId="0" applyNumberFormat="1" applyFont="1" applyFill="1" applyBorder="1" applyAlignment="1">
      <alignment horizontal="center" vertical="center" wrapText="1"/>
    </xf>
    <xf numFmtId="164" fontId="33" fillId="2" borderId="86" xfId="0" applyNumberFormat="1" applyFont="1" applyFill="1" applyBorder="1" applyAlignment="1">
      <alignment horizontal="center" vertical="center" wrapText="1"/>
    </xf>
    <xf numFmtId="49" fontId="46" fillId="2" borderId="88" xfId="0" applyNumberFormat="1" applyFont="1" applyFill="1" applyBorder="1" applyAlignment="1">
      <alignment horizontal="center" vertical="center" wrapText="1"/>
    </xf>
    <xf numFmtId="49" fontId="21" fillId="2" borderId="89" xfId="0" applyNumberFormat="1" applyFont="1" applyFill="1" applyBorder="1" applyAlignment="1">
      <alignment horizontal="center" vertical="center" wrapText="1"/>
    </xf>
    <xf numFmtId="49" fontId="21" fillId="2" borderId="90" xfId="0" applyNumberFormat="1" applyFont="1" applyFill="1" applyBorder="1" applyAlignment="1">
      <alignment horizontal="center" vertical="center" wrapText="1"/>
    </xf>
    <xf numFmtId="9" fontId="21" fillId="2" borderId="90" xfId="0" applyNumberFormat="1" applyFont="1" applyFill="1" applyBorder="1" applyAlignment="1">
      <alignment horizontal="center" vertical="center" wrapText="1"/>
    </xf>
    <xf numFmtId="49" fontId="46" fillId="2" borderId="92" xfId="0" applyNumberFormat="1" applyFont="1" applyFill="1" applyBorder="1" applyAlignment="1">
      <alignment horizontal="center" vertical="center" wrapText="1"/>
    </xf>
    <xf numFmtId="164" fontId="33" fillId="2" borderId="16" xfId="0" applyNumberFormat="1" applyFont="1" applyFill="1" applyBorder="1" applyAlignment="1">
      <alignment horizontal="center" vertical="center" wrapText="1"/>
    </xf>
    <xf numFmtId="164" fontId="33" fillId="2" borderId="17" xfId="0" applyNumberFormat="1" applyFont="1" applyFill="1" applyBorder="1" applyAlignment="1">
      <alignment horizontal="center" vertical="center" wrapText="1"/>
    </xf>
    <xf numFmtId="49" fontId="46" fillId="2" borderId="39" xfId="0" applyNumberFormat="1" applyFont="1" applyFill="1" applyBorder="1" applyAlignment="1">
      <alignment horizontal="center" vertical="center" wrapText="1"/>
    </xf>
    <xf numFmtId="49" fontId="21" fillId="2" borderId="23" xfId="0" applyNumberFormat="1" applyFont="1" applyFill="1" applyBorder="1" applyAlignment="1">
      <alignment horizontal="center" vertical="center" wrapText="1"/>
    </xf>
    <xf numFmtId="9" fontId="21" fillId="2" borderId="24" xfId="0" applyNumberFormat="1" applyFont="1" applyFill="1" applyBorder="1" applyAlignment="1">
      <alignment horizontal="center" vertical="center" wrapText="1"/>
    </xf>
    <xf numFmtId="0" fontId="0" fillId="0" borderId="0" xfId="0" applyNumberFormat="1" applyFont="1" applyAlignment="1">
      <alignment vertical="top" wrapText="1"/>
    </xf>
    <xf numFmtId="0" fontId="47" fillId="2" borderId="2" xfId="0" applyNumberFormat="1" applyFont="1" applyFill="1" applyBorder="1" applyAlignment="1">
      <alignment vertical="top"/>
    </xf>
    <xf numFmtId="0" fontId="47" fillId="2" borderId="3" xfId="0" applyNumberFormat="1" applyFont="1" applyFill="1" applyBorder="1" applyAlignment="1">
      <alignment vertical="top"/>
    </xf>
    <xf numFmtId="0" fontId="47" fillId="2" borderId="5" xfId="0" applyNumberFormat="1" applyFont="1" applyFill="1" applyBorder="1" applyAlignment="1">
      <alignment vertical="top"/>
    </xf>
    <xf numFmtId="0" fontId="47" fillId="2" borderId="6" xfId="0" applyNumberFormat="1" applyFont="1" applyFill="1" applyBorder="1" applyAlignment="1">
      <alignment vertical="top"/>
    </xf>
    <xf numFmtId="0" fontId="47" fillId="2" borderId="107" xfId="0" applyNumberFormat="1" applyFont="1" applyFill="1" applyBorder="1" applyAlignment="1">
      <alignment vertical="top"/>
    </xf>
    <xf numFmtId="3" fontId="33" fillId="2" borderId="63" xfId="0" applyNumberFormat="1" applyFont="1" applyFill="1" applyBorder="1" applyAlignment="1">
      <alignment horizontal="center" vertical="center" wrapText="1"/>
    </xf>
    <xf numFmtId="49" fontId="46" fillId="2" borderId="21" xfId="0" applyNumberFormat="1" applyFont="1" applyFill="1" applyBorder="1" applyAlignment="1">
      <alignment horizontal="center" vertical="center" wrapText="1"/>
    </xf>
    <xf numFmtId="164" fontId="21" fillId="6" borderId="21" xfId="0" applyNumberFormat="1" applyFont="1" applyFill="1" applyBorder="1" applyAlignment="1">
      <alignment horizontal="center" vertical="center" wrapText="1"/>
    </xf>
    <xf numFmtId="164" fontId="21" fillId="2" borderId="21" xfId="0" applyNumberFormat="1" applyFont="1" applyFill="1" applyBorder="1" applyAlignment="1">
      <alignment horizontal="center" vertical="center" wrapText="1"/>
    </xf>
    <xf numFmtId="49" fontId="29" fillId="7" borderId="80" xfId="0" applyNumberFormat="1" applyFont="1" applyFill="1" applyBorder="1" applyAlignment="1">
      <alignment horizontal="center" vertical="center" wrapText="1"/>
    </xf>
    <xf numFmtId="49" fontId="31" fillId="7" borderId="81" xfId="0" applyNumberFormat="1" applyFont="1" applyFill="1" applyBorder="1" applyAlignment="1">
      <alignment horizontal="center" vertical="center" wrapText="1"/>
    </xf>
    <xf numFmtId="49" fontId="46" fillId="2" borderId="86" xfId="0" applyNumberFormat="1" applyFont="1" applyFill="1" applyBorder="1" applyAlignment="1">
      <alignment horizontal="center" vertical="center" wrapText="1"/>
    </xf>
    <xf numFmtId="49" fontId="46" fillId="2" borderId="20" xfId="0" applyNumberFormat="1" applyFont="1" applyFill="1" applyBorder="1" applyAlignment="1">
      <alignment horizontal="center" vertical="center" wrapText="1"/>
    </xf>
    <xf numFmtId="49" fontId="46" fillId="2" borderId="23" xfId="0" applyNumberFormat="1" applyFont="1" applyFill="1" applyBorder="1" applyAlignment="1">
      <alignment horizontal="center" vertical="center" wrapText="1"/>
    </xf>
    <xf numFmtId="49" fontId="46" fillId="7" borderId="86" xfId="0" applyNumberFormat="1" applyFont="1" applyFill="1" applyBorder="1" applyAlignment="1">
      <alignment horizontal="center" vertical="center" wrapText="1"/>
    </xf>
    <xf numFmtId="3" fontId="33" fillId="7" borderId="63" xfId="0" applyNumberFormat="1" applyFont="1" applyFill="1" applyBorder="1" applyAlignment="1">
      <alignment horizontal="center" vertical="center" wrapText="1"/>
    </xf>
    <xf numFmtId="49" fontId="46" fillId="7" borderId="23" xfId="0" applyNumberFormat="1" applyFont="1" applyFill="1" applyBorder="1" applyAlignment="1">
      <alignment horizontal="center" vertical="center" wrapText="1"/>
    </xf>
    <xf numFmtId="0" fontId="12" fillId="7" borderId="129" xfId="0" applyNumberFormat="1" applyFont="1" applyFill="1" applyBorder="1" applyAlignment="1">
      <alignment horizontal="center" vertical="center"/>
    </xf>
    <xf numFmtId="0" fontId="12" fillId="7" borderId="115" xfId="0" applyNumberFormat="1" applyFont="1" applyFill="1" applyBorder="1" applyAlignment="1">
      <alignment horizontal="center" vertical="center"/>
    </xf>
    <xf numFmtId="49" fontId="12" fillId="7" borderId="115" xfId="0" applyNumberFormat="1" applyFont="1" applyFill="1" applyBorder="1" applyAlignment="1">
      <alignment horizontal="center" vertical="center"/>
    </xf>
    <xf numFmtId="0" fontId="12" fillId="7" borderId="116" xfId="0" applyNumberFormat="1" applyFont="1" applyFill="1" applyBorder="1" applyAlignment="1">
      <alignment horizontal="center" vertical="center"/>
    </xf>
    <xf numFmtId="164" fontId="21" fillId="7" borderId="63" xfId="0" applyNumberFormat="1" applyFont="1" applyFill="1" applyBorder="1" applyAlignment="1">
      <alignment horizontal="center" vertical="center" wrapText="1"/>
    </xf>
    <xf numFmtId="49" fontId="21" fillId="7" borderId="24" xfId="0" applyNumberFormat="1" applyFont="1" applyFill="1" applyBorder="1" applyAlignment="1">
      <alignment horizontal="center" vertical="center" wrapText="1"/>
    </xf>
    <xf numFmtId="0" fontId="47" fillId="2" borderId="8" xfId="0" applyNumberFormat="1" applyFont="1" applyFill="1" applyBorder="1" applyAlignment="1">
      <alignment vertical="top"/>
    </xf>
    <xf numFmtId="0" fontId="47" fillId="2" borderId="9" xfId="0" applyNumberFormat="1" applyFont="1" applyFill="1" applyBorder="1" applyAlignment="1">
      <alignment vertical="top"/>
    </xf>
    <xf numFmtId="49" fontId="1" fillId="2" borderId="5" xfId="0" applyNumberFormat="1" applyFont="1" applyFill="1" applyBorder="1" applyAlignment="1">
      <alignment vertical="top" wrapText="1"/>
    </xf>
    <xf numFmtId="0" fontId="0" fillId="2" borderId="5" xfId="0" applyNumberFormat="1" applyFont="1" applyFill="1" applyBorder="1" applyAlignment="1">
      <alignment vertical="top" wrapText="1"/>
    </xf>
    <xf numFmtId="49" fontId="4" fillId="2" borderId="1" xfId="0" applyNumberFormat="1" applyFont="1" applyFill="1" applyBorder="1" applyAlignment="1">
      <alignment horizontal="right" vertical="center"/>
    </xf>
    <xf numFmtId="0" fontId="5" fillId="2" borderId="2" xfId="0" applyNumberFormat="1" applyFont="1" applyFill="1" applyBorder="1" applyAlignment="1">
      <alignment horizontal="left" vertical="top" wrapText="1"/>
    </xf>
    <xf numFmtId="49" fontId="12" fillId="2" borderId="19" xfId="0" applyNumberFormat="1" applyFont="1" applyFill="1" applyBorder="1" applyAlignment="1">
      <alignment horizontal="left" vertical="center"/>
    </xf>
    <xf numFmtId="0" fontId="13" fillId="2" borderId="20" xfId="0" applyNumberFormat="1" applyFont="1" applyFill="1" applyBorder="1" applyAlignment="1">
      <alignment horizontal="left" vertical="center" wrapText="1"/>
    </xf>
    <xf numFmtId="49" fontId="10" fillId="5" borderId="12" xfId="0" applyNumberFormat="1" applyFont="1" applyFill="1" applyBorder="1" applyAlignment="1">
      <alignment horizontal="left" vertical="center"/>
    </xf>
    <xf numFmtId="49" fontId="11" fillId="5" borderId="12" xfId="0" applyNumberFormat="1" applyFont="1" applyFill="1" applyBorder="1" applyAlignment="1">
      <alignment horizontal="left" vertical="center"/>
    </xf>
    <xf numFmtId="49" fontId="11" fillId="5" borderId="13" xfId="0" applyNumberFormat="1" applyFont="1" applyFill="1" applyBorder="1" applyAlignment="1">
      <alignment horizontal="left" vertical="center"/>
    </xf>
    <xf numFmtId="49" fontId="12" fillId="2" borderId="15"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49" fontId="8" fillId="2" borderId="4" xfId="0" applyNumberFormat="1" applyFont="1" applyFill="1" applyBorder="1" applyAlignment="1">
      <alignment horizontal="right" vertical="top" wrapText="1"/>
    </xf>
    <xf numFmtId="0" fontId="5" fillId="2" borderId="5" xfId="0" applyNumberFormat="1" applyFont="1" applyFill="1" applyBorder="1" applyAlignment="1">
      <alignment horizontal="left" vertical="top" wrapText="1"/>
    </xf>
    <xf numFmtId="0" fontId="15" fillId="2" borderId="25" xfId="0" applyNumberFormat="1" applyFont="1" applyFill="1" applyBorder="1" applyAlignment="1">
      <alignment horizontal="left" vertical="top"/>
    </xf>
    <xf numFmtId="0" fontId="5" fillId="2" borderId="26" xfId="0" applyNumberFormat="1" applyFont="1" applyFill="1" applyBorder="1" applyAlignment="1">
      <alignment horizontal="left" vertical="top" wrapText="1"/>
    </xf>
    <xf numFmtId="49" fontId="12" fillId="2" borderId="22" xfId="0" applyNumberFormat="1" applyFont="1" applyFill="1" applyBorder="1" applyAlignment="1">
      <alignment horizontal="left" vertical="center"/>
    </xf>
    <xf numFmtId="0" fontId="13" fillId="2" borderId="23" xfId="0" applyNumberFormat="1" applyFont="1" applyFill="1" applyBorder="1" applyAlignment="1">
      <alignment horizontal="left" vertical="center" wrapText="1"/>
    </xf>
    <xf numFmtId="49" fontId="7" fillId="2" borderId="4" xfId="0" applyNumberFormat="1" applyFont="1" applyFill="1" applyBorder="1" applyAlignment="1">
      <alignment horizontal="left" vertical="top" wrapText="1"/>
    </xf>
    <xf numFmtId="49" fontId="6" fillId="2" borderId="4" xfId="0" applyNumberFormat="1" applyFont="1" applyFill="1" applyBorder="1" applyAlignment="1">
      <alignment horizontal="right" wrapText="1"/>
    </xf>
    <xf numFmtId="49" fontId="22" fillId="2" borderId="28" xfId="0" applyNumberFormat="1" applyFont="1" applyFill="1" applyBorder="1" applyAlignment="1">
      <alignment horizontal="right" vertical="center"/>
    </xf>
    <xf numFmtId="0" fontId="5" fillId="2" borderId="8" xfId="0" applyNumberFormat="1" applyFont="1" applyFill="1" applyBorder="1" applyAlignment="1">
      <alignment horizontal="left" vertical="top" wrapText="1"/>
    </xf>
    <xf numFmtId="49" fontId="21" fillId="2" borderId="18" xfId="0" applyNumberFormat="1" applyFont="1" applyFill="1" applyBorder="1" applyAlignment="1">
      <alignment horizontal="left" vertical="top"/>
    </xf>
    <xf numFmtId="0" fontId="15" fillId="2" borderId="27" xfId="0" applyNumberFormat="1" applyFont="1" applyFill="1" applyBorder="1" applyAlignment="1">
      <alignment horizontal="left" vertical="top"/>
    </xf>
    <xf numFmtId="49" fontId="9" fillId="2" borderId="10"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49" fontId="16" fillId="2" borderId="4" xfId="0" applyNumberFormat="1" applyFont="1" applyFill="1" applyBorder="1" applyAlignment="1">
      <alignment horizontal="justify" vertical="top" wrapText="1"/>
    </xf>
    <xf numFmtId="49" fontId="23" fillId="2" borderId="2" xfId="0" applyNumberFormat="1" applyFont="1" applyFill="1" applyBorder="1" applyAlignment="1">
      <alignment horizontal="right" vertical="top"/>
    </xf>
    <xf numFmtId="0" fontId="24" fillId="2" borderId="2" xfId="0" applyNumberFormat="1" applyFont="1" applyFill="1" applyBorder="1" applyAlignment="1">
      <alignment horizontal="left" vertical="top"/>
    </xf>
    <xf numFmtId="0" fontId="24" fillId="2" borderId="3" xfId="0" applyNumberFormat="1" applyFont="1" applyFill="1" applyBorder="1" applyAlignment="1">
      <alignment horizontal="left" vertical="top"/>
    </xf>
    <xf numFmtId="49" fontId="34" fillId="2" borderId="41" xfId="0" applyNumberFormat="1" applyFont="1" applyFill="1" applyBorder="1" applyAlignment="1">
      <alignment horizontal="right"/>
    </xf>
    <xf numFmtId="49" fontId="35" fillId="2" borderId="41" xfId="0" applyNumberFormat="1" applyFont="1" applyFill="1" applyBorder="1" applyAlignment="1">
      <alignment horizontal="right"/>
    </xf>
    <xf numFmtId="0" fontId="24" fillId="2" borderId="41" xfId="0" applyNumberFormat="1" applyFont="1" applyFill="1" applyBorder="1" applyAlignment="1">
      <alignment horizontal="left" vertical="top"/>
    </xf>
    <xf numFmtId="0" fontId="24" fillId="2" borderId="42" xfId="0" applyNumberFormat="1" applyFont="1" applyFill="1" applyBorder="1" applyAlignment="1">
      <alignment horizontal="left" vertical="top"/>
    </xf>
    <xf numFmtId="49" fontId="23" fillId="2" borderId="1" xfId="0" applyNumberFormat="1" applyFont="1" applyFill="1" applyBorder="1" applyAlignment="1">
      <alignment horizontal="left" vertical="top" wrapText="1"/>
    </xf>
    <xf numFmtId="49" fontId="26" fillId="2" borderId="10" xfId="0" applyNumberFormat="1" applyFont="1" applyFill="1" applyBorder="1" applyAlignment="1">
      <alignment horizontal="left" vertical="center"/>
    </xf>
    <xf numFmtId="0" fontId="24" fillId="2" borderId="11" xfId="0" applyNumberFormat="1" applyFont="1" applyFill="1" applyBorder="1" applyAlignment="1">
      <alignment horizontal="left" vertical="top"/>
    </xf>
    <xf numFmtId="0" fontId="24" fillId="2" borderId="29" xfId="0" applyNumberFormat="1" applyFont="1" applyFill="1" applyBorder="1" applyAlignment="1">
      <alignment horizontal="left" vertical="top"/>
    </xf>
    <xf numFmtId="49" fontId="34" fillId="2" borderId="40" xfId="0" applyNumberFormat="1" applyFont="1" applyFill="1" applyBorder="1" applyAlignment="1">
      <alignment horizontal="left"/>
    </xf>
    <xf numFmtId="49" fontId="25" fillId="7" borderId="35" xfId="0" applyNumberFormat="1" applyFont="1" applyFill="1" applyBorder="1" applyAlignment="1">
      <alignment horizontal="left" vertical="center"/>
    </xf>
    <xf numFmtId="0" fontId="24" fillId="2" borderId="36" xfId="0" applyNumberFormat="1" applyFont="1" applyFill="1" applyBorder="1" applyAlignment="1">
      <alignment horizontal="left" vertical="top"/>
    </xf>
    <xf numFmtId="0" fontId="24" fillId="2" borderId="37" xfId="0" applyNumberFormat="1" applyFont="1" applyFill="1" applyBorder="1" applyAlignment="1">
      <alignment horizontal="left" vertical="top"/>
    </xf>
    <xf numFmtId="49" fontId="21" fillId="2" borderId="35" xfId="0" applyNumberFormat="1" applyFont="1" applyFill="1" applyBorder="1" applyAlignment="1">
      <alignment horizontal="justify" vertical="top" wrapText="1"/>
    </xf>
    <xf numFmtId="49" fontId="25" fillId="2" borderId="33" xfId="0" applyNumberFormat="1" applyFont="1" applyFill="1" applyBorder="1" applyAlignment="1">
      <alignment horizontal="center" vertical="center"/>
    </xf>
    <xf numFmtId="0" fontId="24" fillId="2" borderId="31" xfId="0" applyNumberFormat="1" applyFont="1" applyFill="1" applyBorder="1" applyAlignment="1">
      <alignment horizontal="left" vertical="top"/>
    </xf>
    <xf numFmtId="0" fontId="29" fillId="6" borderId="35" xfId="0" applyNumberFormat="1" applyFont="1" applyFill="1" applyBorder="1" applyAlignment="1">
      <alignment horizontal="justify" vertical="top" wrapText="1"/>
    </xf>
    <xf numFmtId="49" fontId="10" fillId="2" borderId="31" xfId="0" applyNumberFormat="1" applyFont="1" applyFill="1" applyBorder="1" applyAlignment="1">
      <alignment horizontal="center" vertical="center"/>
    </xf>
    <xf numFmtId="0" fontId="24" fillId="2" borderId="32" xfId="0" applyNumberFormat="1" applyFont="1" applyFill="1" applyBorder="1" applyAlignment="1">
      <alignment horizontal="left" vertical="top"/>
    </xf>
    <xf numFmtId="49" fontId="36" fillId="2" borderId="2" xfId="0" applyNumberFormat="1" applyFont="1" applyFill="1" applyBorder="1" applyAlignment="1">
      <alignment horizontal="right" vertical="top"/>
    </xf>
    <xf numFmtId="49" fontId="31" fillId="2" borderId="35" xfId="0" applyNumberFormat="1" applyFont="1" applyFill="1" applyBorder="1" applyAlignment="1">
      <alignment horizontal="left" vertical="top" wrapText="1"/>
    </xf>
    <xf numFmtId="0" fontId="29" fillId="6" borderId="35" xfId="0" applyNumberFormat="1" applyFont="1" applyFill="1" applyBorder="1" applyAlignment="1">
      <alignment horizontal="left" vertical="top" wrapText="1"/>
    </xf>
    <xf numFmtId="49" fontId="23" fillId="2" borderId="5" xfId="0" applyNumberFormat="1" applyFont="1" applyFill="1" applyBorder="1" applyAlignment="1">
      <alignment horizontal="right" vertical="top"/>
    </xf>
    <xf numFmtId="0" fontId="24" fillId="2" borderId="5" xfId="0" applyNumberFormat="1" applyFont="1" applyFill="1" applyBorder="1" applyAlignment="1">
      <alignment horizontal="left" vertical="top"/>
    </xf>
    <xf numFmtId="0" fontId="24" fillId="2" borderId="6" xfId="0" applyNumberFormat="1" applyFont="1" applyFill="1" applyBorder="1" applyAlignment="1">
      <alignment horizontal="left" vertical="top"/>
    </xf>
    <xf numFmtId="49" fontId="23" fillId="2" borderId="4" xfId="0" applyNumberFormat="1" applyFont="1" applyFill="1" applyBorder="1" applyAlignment="1">
      <alignment horizontal="left" vertical="top"/>
    </xf>
    <xf numFmtId="0" fontId="37" fillId="2" borderId="5" xfId="0" applyNumberFormat="1" applyFont="1" applyFill="1" applyBorder="1" applyAlignment="1">
      <alignment horizontal="left" vertical="top"/>
    </xf>
    <xf numFmtId="0" fontId="26" fillId="2" borderId="43" xfId="0" applyNumberFormat="1" applyFont="1" applyFill="1" applyBorder="1" applyAlignment="1">
      <alignment horizontal="left" vertical="center"/>
    </xf>
    <xf numFmtId="0" fontId="24" fillId="2" borderId="44" xfId="0" applyNumberFormat="1" applyFont="1" applyFill="1" applyBorder="1" applyAlignment="1">
      <alignment horizontal="left" vertical="top"/>
    </xf>
    <xf numFmtId="0" fontId="24" fillId="2" borderId="45" xfId="0" applyNumberFormat="1" applyFont="1" applyFill="1" applyBorder="1" applyAlignment="1">
      <alignment horizontal="left" vertical="top"/>
    </xf>
    <xf numFmtId="49" fontId="21" fillId="2" borderId="35" xfId="0" applyNumberFormat="1" applyFont="1" applyFill="1" applyBorder="1" applyAlignment="1">
      <alignment horizontal="left" vertical="top" wrapText="1"/>
    </xf>
    <xf numFmtId="49" fontId="36" fillId="2" borderId="2" xfId="0" applyNumberFormat="1" applyFont="1" applyFill="1" applyBorder="1" applyAlignment="1">
      <alignment horizontal="right" vertical="center"/>
    </xf>
    <xf numFmtId="49" fontId="23" fillId="2" borderId="5" xfId="0" applyNumberFormat="1" applyFont="1" applyFill="1" applyBorder="1" applyAlignment="1">
      <alignment horizontal="right" vertical="center"/>
    </xf>
    <xf numFmtId="49" fontId="12" fillId="2" borderId="35" xfId="0" applyNumberFormat="1" applyFont="1" applyFill="1" applyBorder="1" applyAlignment="1">
      <alignment horizontal="left" vertical="top" wrapText="1"/>
    </xf>
    <xf numFmtId="49" fontId="33" fillId="2" borderId="35" xfId="0" applyNumberFormat="1" applyFont="1" applyFill="1" applyBorder="1" applyAlignment="1">
      <alignment horizontal="justify" vertical="top" wrapText="1"/>
    </xf>
    <xf numFmtId="49" fontId="12" fillId="6" borderId="35" xfId="0" applyNumberFormat="1" applyFont="1" applyFill="1" applyBorder="1" applyAlignment="1">
      <alignment horizontal="justify" vertical="top" wrapText="1"/>
    </xf>
    <xf numFmtId="49" fontId="12" fillId="2" borderId="35" xfId="0" applyNumberFormat="1" applyFont="1" applyFill="1" applyBorder="1" applyAlignment="1">
      <alignment horizontal="justify" vertical="top" wrapText="1"/>
    </xf>
    <xf numFmtId="49" fontId="30" fillId="7" borderId="35" xfId="0" applyNumberFormat="1" applyFont="1" applyFill="1" applyBorder="1" applyAlignment="1">
      <alignment horizontal="left" vertical="center"/>
    </xf>
    <xf numFmtId="49" fontId="39" fillId="2" borderId="35" xfId="0" applyNumberFormat="1" applyFont="1" applyFill="1" applyBorder="1" applyAlignment="1">
      <alignment horizontal="justify" vertical="top" wrapText="1"/>
    </xf>
    <xf numFmtId="0" fontId="30" fillId="2" borderId="43" xfId="0" applyNumberFormat="1" applyFont="1" applyFill="1" applyBorder="1" applyAlignment="1">
      <alignment horizontal="left" vertical="center"/>
    </xf>
    <xf numFmtId="49" fontId="41" fillId="2" borderId="40" xfId="0" applyNumberFormat="1" applyFont="1" applyFill="1" applyBorder="1" applyAlignment="1">
      <alignment horizontal="left"/>
    </xf>
    <xf numFmtId="0" fontId="30" fillId="6" borderId="35" xfId="0" applyNumberFormat="1" applyFont="1" applyFill="1" applyBorder="1" applyAlignment="1">
      <alignment horizontal="left" vertical="top" wrapText="1"/>
    </xf>
    <xf numFmtId="49" fontId="30" fillId="2" borderId="31" xfId="0" applyNumberFormat="1" applyFont="1" applyFill="1" applyBorder="1" applyAlignment="1">
      <alignment horizontal="center" vertical="center"/>
    </xf>
    <xf numFmtId="49" fontId="23" fillId="2" borderId="2" xfId="0" applyNumberFormat="1" applyFont="1" applyFill="1" applyBorder="1" applyAlignment="1">
      <alignment horizontal="right" vertical="center"/>
    </xf>
    <xf numFmtId="49" fontId="41" fillId="2" borderId="41" xfId="0" applyNumberFormat="1" applyFont="1" applyFill="1" applyBorder="1" applyAlignment="1">
      <alignment horizontal="right"/>
    </xf>
    <xf numFmtId="49" fontId="30" fillId="2" borderId="33" xfId="0" applyNumberFormat="1" applyFont="1" applyFill="1" applyBorder="1" applyAlignment="1">
      <alignment horizontal="center" vertical="center"/>
    </xf>
    <xf numFmtId="49" fontId="30" fillId="2" borderId="10" xfId="0" applyNumberFormat="1" applyFont="1" applyFill="1" applyBorder="1" applyAlignment="1">
      <alignment horizontal="left" vertical="center"/>
    </xf>
    <xf numFmtId="49" fontId="43" fillId="2" borderId="35" xfId="0" applyNumberFormat="1" applyFont="1" applyFill="1" applyBorder="1" applyAlignment="1">
      <alignment horizontal="justify" vertical="top" wrapText="1"/>
    </xf>
    <xf numFmtId="49" fontId="25" fillId="7" borderId="62" xfId="0" applyNumberFormat="1" applyFont="1" applyFill="1" applyBorder="1" applyAlignment="1">
      <alignment horizontal="center" vertical="center" wrapText="1"/>
    </xf>
    <xf numFmtId="0" fontId="44" fillId="2" borderId="66" xfId="0" applyNumberFormat="1" applyFont="1" applyFill="1" applyBorder="1" applyAlignment="1">
      <alignment vertical="top"/>
    </xf>
    <xf numFmtId="0" fontId="21" fillId="2" borderId="4" xfId="0" applyNumberFormat="1" applyFont="1" applyFill="1" applyBorder="1" applyAlignment="1">
      <alignment horizontal="center" vertical="center" wrapText="1"/>
    </xf>
    <xf numFmtId="0" fontId="44" fillId="2" borderId="78" xfId="0" applyNumberFormat="1" applyFont="1" applyFill="1" applyBorder="1" applyAlignment="1">
      <alignment vertical="top"/>
    </xf>
    <xf numFmtId="0" fontId="25" fillId="2" borderId="82" xfId="0" applyNumberFormat="1" applyFont="1" applyFill="1" applyBorder="1" applyAlignment="1">
      <alignment horizontal="center" vertical="center"/>
    </xf>
    <xf numFmtId="0" fontId="44" fillId="2" borderId="68" xfId="0" applyNumberFormat="1" applyFont="1" applyFill="1" applyBorder="1" applyAlignment="1">
      <alignment vertical="top"/>
    </xf>
    <xf numFmtId="0" fontId="44" fillId="2" borderId="79" xfId="0" applyNumberFormat="1" applyFont="1" applyFill="1" applyBorder="1" applyAlignment="1">
      <alignment vertical="top"/>
    </xf>
    <xf numFmtId="0" fontId="44" fillId="2" borderId="80" xfId="0" applyNumberFormat="1" applyFont="1" applyFill="1" applyBorder="1" applyAlignment="1">
      <alignment vertical="top"/>
    </xf>
    <xf numFmtId="0" fontId="44" fillId="2" borderId="83" xfId="0" applyNumberFormat="1" applyFont="1" applyFill="1" applyBorder="1" applyAlignment="1">
      <alignment vertical="top"/>
    </xf>
    <xf numFmtId="164" fontId="33" fillId="7" borderId="65" xfId="0" applyNumberFormat="1" applyFont="1" applyFill="1" applyBorder="1" applyAlignment="1">
      <alignment horizontal="center" vertical="center" wrapText="1"/>
    </xf>
    <xf numFmtId="49" fontId="34" fillId="2" borderId="96" xfId="0" applyNumberFormat="1" applyFont="1" applyFill="1" applyBorder="1" applyAlignment="1">
      <alignment horizontal="left" wrapText="1"/>
    </xf>
    <xf numFmtId="0" fontId="44" fillId="2" borderId="97" xfId="0" applyNumberFormat="1" applyFont="1" applyFill="1" applyBorder="1" applyAlignment="1">
      <alignment vertical="top"/>
    </xf>
    <xf numFmtId="0" fontId="44" fillId="2" borderId="98" xfId="0" applyNumberFormat="1" applyFont="1" applyFill="1" applyBorder="1" applyAlignment="1">
      <alignment vertical="top"/>
    </xf>
    <xf numFmtId="49" fontId="45" fillId="2" borderId="51" xfId="0" applyNumberFormat="1" applyFont="1" applyFill="1" applyBorder="1" applyAlignment="1">
      <alignment horizontal="left" wrapText="1"/>
    </xf>
    <xf numFmtId="0" fontId="44" fillId="2" borderId="52" xfId="0" applyNumberFormat="1" applyFont="1" applyFill="1" applyBorder="1" applyAlignment="1">
      <alignment vertical="top"/>
    </xf>
    <xf numFmtId="0" fontId="44" fillId="2" borderId="72" xfId="0" applyNumberFormat="1" applyFont="1" applyFill="1" applyBorder="1" applyAlignment="1">
      <alignment vertical="top"/>
    </xf>
    <xf numFmtId="0" fontId="44" fillId="2" borderId="73" xfId="0" applyNumberFormat="1" applyFont="1" applyFill="1" applyBorder="1" applyAlignment="1">
      <alignment vertical="top"/>
    </xf>
    <xf numFmtId="0" fontId="44" fillId="2" borderId="74" xfId="0" applyNumberFormat="1" applyFont="1" applyFill="1" applyBorder="1" applyAlignment="1">
      <alignment vertical="top"/>
    </xf>
    <xf numFmtId="0" fontId="44" fillId="2" borderId="53" xfId="0" applyNumberFormat="1" applyFont="1" applyFill="1" applyBorder="1" applyAlignment="1">
      <alignment vertical="top"/>
    </xf>
    <xf numFmtId="0" fontId="25" fillId="2" borderId="69" xfId="0" applyNumberFormat="1" applyFont="1" applyFill="1" applyBorder="1" applyAlignment="1">
      <alignment horizontal="center" vertical="center"/>
    </xf>
    <xf numFmtId="0" fontId="44" fillId="2" borderId="70" xfId="0" applyNumberFormat="1" applyFont="1" applyFill="1" applyBorder="1" applyAlignment="1">
      <alignment vertical="top"/>
    </xf>
    <xf numFmtId="0" fontId="44" fillId="2" borderId="71" xfId="0" applyNumberFormat="1" applyFont="1" applyFill="1" applyBorder="1" applyAlignment="1">
      <alignment vertical="top"/>
    </xf>
    <xf numFmtId="0" fontId="33" fillId="2" borderId="69" xfId="0" applyNumberFormat="1" applyFont="1" applyFill="1" applyBorder="1" applyAlignment="1">
      <alignment horizontal="left" wrapText="1"/>
    </xf>
    <xf numFmtId="0" fontId="44" fillId="2" borderId="93" xfId="0" applyNumberFormat="1" applyFont="1" applyFill="1" applyBorder="1" applyAlignment="1">
      <alignment vertical="top"/>
    </xf>
    <xf numFmtId="0" fontId="44" fillId="2" borderId="94" xfId="0" applyNumberFormat="1" applyFont="1" applyFill="1" applyBorder="1" applyAlignment="1">
      <alignment vertical="top"/>
    </xf>
    <xf numFmtId="0" fontId="44" fillId="2" borderId="95" xfId="0" applyNumberFormat="1" applyFont="1" applyFill="1" applyBorder="1" applyAlignment="1">
      <alignment vertical="top"/>
    </xf>
    <xf numFmtId="0" fontId="34" fillId="2" borderId="51" xfId="0" applyNumberFormat="1" applyFont="1" applyFill="1" applyBorder="1" applyAlignment="1">
      <alignment horizontal="left" wrapText="1"/>
    </xf>
    <xf numFmtId="49" fontId="34" fillId="2" borderId="99" xfId="0" applyNumberFormat="1" applyFont="1" applyFill="1" applyBorder="1" applyAlignment="1">
      <alignment horizontal="right" wrapText="1"/>
    </xf>
    <xf numFmtId="0" fontId="44" fillId="2" borderId="100" xfId="0" applyNumberFormat="1" applyFont="1" applyFill="1" applyBorder="1" applyAlignment="1">
      <alignment vertical="top"/>
    </xf>
    <xf numFmtId="49" fontId="25" fillId="7" borderId="84" xfId="0" applyNumberFormat="1" applyFont="1" applyFill="1" applyBorder="1" applyAlignment="1">
      <alignment horizontal="center" vertical="center" wrapText="1"/>
    </xf>
    <xf numFmtId="0" fontId="44" fillId="2" borderId="87" xfId="0" applyNumberFormat="1" applyFont="1" applyFill="1" applyBorder="1" applyAlignment="1">
      <alignment vertical="top"/>
    </xf>
    <xf numFmtId="49" fontId="25" fillId="7" borderId="91" xfId="0" applyNumberFormat="1" applyFont="1" applyFill="1" applyBorder="1" applyAlignment="1">
      <alignment horizontal="center" vertical="center" wrapText="1"/>
    </xf>
    <xf numFmtId="164" fontId="33" fillId="7" borderId="92" xfId="0" applyNumberFormat="1" applyFont="1" applyFill="1" applyBorder="1" applyAlignment="1">
      <alignment horizontal="center" vertical="center" wrapText="1"/>
    </xf>
    <xf numFmtId="0" fontId="44" fillId="2" borderId="39" xfId="0" applyNumberFormat="1" applyFont="1" applyFill="1" applyBorder="1" applyAlignment="1">
      <alignment vertical="top"/>
    </xf>
    <xf numFmtId="49" fontId="41" fillId="2" borderId="46" xfId="0" applyNumberFormat="1" applyFont="1" applyFill="1" applyBorder="1" applyAlignment="1">
      <alignment horizontal="left" vertical="center" wrapText="1"/>
    </xf>
    <xf numFmtId="0" fontId="44" fillId="2" borderId="47" xfId="0" applyNumberFormat="1" applyFont="1" applyFill="1" applyBorder="1" applyAlignment="1">
      <alignment vertical="top"/>
    </xf>
    <xf numFmtId="0" fontId="44" fillId="2" borderId="48" xfId="0" applyNumberFormat="1" applyFont="1" applyFill="1" applyBorder="1" applyAlignment="1">
      <alignment vertical="top"/>
    </xf>
    <xf numFmtId="164" fontId="33" fillId="7" borderId="85" xfId="0" applyNumberFormat="1" applyFont="1" applyFill="1" applyBorder="1" applyAlignment="1">
      <alignment horizontal="center" vertical="center" wrapText="1"/>
    </xf>
    <xf numFmtId="0" fontId="44" fillId="2" borderId="88" xfId="0" applyNumberFormat="1" applyFont="1" applyFill="1" applyBorder="1" applyAlignment="1">
      <alignment vertical="top"/>
    </xf>
    <xf numFmtId="49" fontId="34" fillId="2" borderId="49" xfId="0" applyNumberFormat="1" applyFont="1" applyFill="1" applyBorder="1" applyAlignment="1">
      <alignment horizontal="right" vertical="center" wrapText="1"/>
    </xf>
    <xf numFmtId="0" fontId="44" fillId="2" borderId="49" xfId="0" applyNumberFormat="1" applyFont="1" applyFill="1" applyBorder="1" applyAlignment="1">
      <alignment vertical="top"/>
    </xf>
    <xf numFmtId="0" fontId="44" fillId="2" borderId="50" xfId="0" applyNumberFormat="1" applyFont="1" applyFill="1" applyBorder="1" applyAlignment="1">
      <alignment vertical="top"/>
    </xf>
    <xf numFmtId="0" fontId="21" fillId="2" borderId="51" xfId="0" applyNumberFormat="1" applyFont="1" applyFill="1" applyBorder="1" applyAlignment="1">
      <alignment horizontal="center" vertical="center" wrapText="1"/>
    </xf>
    <xf numFmtId="0" fontId="44" fillId="2" borderId="56" xfId="0" applyNumberFormat="1" applyFont="1" applyFill="1" applyBorder="1" applyAlignment="1">
      <alignment vertical="top"/>
    </xf>
    <xf numFmtId="0" fontId="27" fillId="2" borderId="51" xfId="0" applyNumberFormat="1" applyFont="1" applyFill="1" applyBorder="1" applyAlignment="1">
      <alignment horizontal="left" vertical="center" wrapText="1"/>
    </xf>
    <xf numFmtId="49" fontId="45" fillId="2" borderId="51" xfId="0" applyNumberFormat="1" applyFont="1" applyFill="1" applyBorder="1" applyAlignment="1">
      <alignment horizontal="left" vertical="center" wrapText="1"/>
    </xf>
    <xf numFmtId="0" fontId="25" fillId="2" borderId="51" xfId="0" applyNumberFormat="1" applyFont="1" applyFill="1" applyBorder="1" applyAlignment="1">
      <alignment horizontal="center" vertical="center"/>
    </xf>
    <xf numFmtId="0" fontId="44" fillId="2" borderId="54" xfId="0" applyNumberFormat="1" applyFont="1" applyFill="1" applyBorder="1" applyAlignment="1">
      <alignment vertical="top"/>
    </xf>
    <xf numFmtId="0" fontId="44" fillId="2" borderId="55" xfId="0" applyNumberFormat="1" applyFont="1" applyFill="1" applyBorder="1" applyAlignment="1">
      <alignment vertical="top"/>
    </xf>
    <xf numFmtId="0" fontId="25" fillId="2" borderId="60" xfId="0" applyNumberFormat="1" applyFont="1" applyFill="1" applyBorder="1" applyAlignment="1">
      <alignment horizontal="center" vertical="center"/>
    </xf>
    <xf numFmtId="0" fontId="44" fillId="2" borderId="58" xfId="0" applyNumberFormat="1" applyFont="1" applyFill="1" applyBorder="1" applyAlignment="1">
      <alignment vertical="top"/>
    </xf>
    <xf numFmtId="0" fontId="44" fillId="2" borderId="61" xfId="0" applyNumberFormat="1" applyFont="1" applyFill="1" applyBorder="1" applyAlignment="1">
      <alignment vertical="top"/>
    </xf>
    <xf numFmtId="0" fontId="27" fillId="2" borderId="51" xfId="0" applyNumberFormat="1" applyFont="1" applyFill="1" applyBorder="1" applyAlignment="1">
      <alignment horizontal="left" vertical="top" wrapText="1"/>
    </xf>
    <xf numFmtId="0" fontId="44" fillId="2" borderId="75" xfId="0" applyNumberFormat="1" applyFont="1" applyFill="1" applyBorder="1" applyAlignment="1">
      <alignment vertical="top"/>
    </xf>
    <xf numFmtId="0" fontId="44" fillId="2" borderId="76" xfId="0" applyNumberFormat="1" applyFont="1" applyFill="1" applyBorder="1" applyAlignment="1">
      <alignment vertical="top"/>
    </xf>
    <xf numFmtId="0" fontId="44" fillId="2" borderId="77" xfId="0" applyNumberFormat="1" applyFont="1" applyFill="1" applyBorder="1" applyAlignment="1">
      <alignment vertical="top"/>
    </xf>
    <xf numFmtId="49" fontId="25" fillId="7" borderId="12" xfId="0" applyNumberFormat="1" applyFont="1" applyFill="1" applyBorder="1" applyAlignment="1">
      <alignment horizontal="center" vertical="center" wrapText="1"/>
    </xf>
    <xf numFmtId="0" fontId="44" fillId="2" borderId="126" xfId="0" applyNumberFormat="1" applyFont="1" applyFill="1" applyBorder="1" applyAlignment="1">
      <alignment vertical="top"/>
    </xf>
    <xf numFmtId="0" fontId="44" fillId="2" borderId="127" xfId="0" applyNumberFormat="1" applyFont="1" applyFill="1" applyBorder="1" applyAlignment="1">
      <alignment vertical="top"/>
    </xf>
    <xf numFmtId="49" fontId="12" fillId="7" borderId="85" xfId="0" applyNumberFormat="1" applyFont="1" applyFill="1" applyBorder="1" applyAlignment="1">
      <alignment horizontal="center" vertical="center" wrapText="1"/>
    </xf>
    <xf numFmtId="0" fontId="44" fillId="2" borderId="38" xfId="0" applyNumberFormat="1" applyFont="1" applyFill="1" applyBorder="1" applyAlignment="1">
      <alignment vertical="top"/>
    </xf>
    <xf numFmtId="164" fontId="33" fillId="7" borderId="63" xfId="0" applyNumberFormat="1" applyFont="1" applyFill="1" applyBorder="1" applyAlignment="1">
      <alignment horizontal="center" vertical="center" wrapText="1"/>
    </xf>
    <xf numFmtId="0" fontId="44" fillId="2" borderId="21" xfId="0" applyNumberFormat="1" applyFont="1" applyFill="1" applyBorder="1" applyAlignment="1">
      <alignment vertical="top"/>
    </xf>
    <xf numFmtId="0" fontId="44" fillId="2" borderId="24" xfId="0" applyNumberFormat="1" applyFont="1" applyFill="1" applyBorder="1" applyAlignment="1">
      <alignment vertical="top"/>
    </xf>
    <xf numFmtId="49" fontId="34" fillId="2" borderId="133" xfId="0" applyNumberFormat="1" applyFont="1" applyFill="1" applyBorder="1" applyAlignment="1">
      <alignment horizontal="right" wrapText="1"/>
    </xf>
    <xf numFmtId="49" fontId="35" fillId="2" borderId="131" xfId="0" applyNumberFormat="1" applyFont="1" applyFill="1" applyBorder="1" applyAlignment="1">
      <alignment horizontal="right" wrapText="1"/>
    </xf>
    <xf numFmtId="0" fontId="44" fillId="2" borderId="131" xfId="0" applyNumberFormat="1" applyFont="1" applyFill="1" applyBorder="1" applyAlignment="1">
      <alignment vertical="top"/>
    </xf>
    <xf numFmtId="0" fontId="44" fillId="2" borderId="132" xfId="0" applyNumberFormat="1" applyFont="1" applyFill="1" applyBorder="1" applyAlignment="1">
      <alignment vertical="top"/>
    </xf>
    <xf numFmtId="0" fontId="33" fillId="2" borderId="117" xfId="0" applyNumberFormat="1" applyFont="1" applyFill="1" applyBorder="1" applyAlignment="1">
      <alignment horizontal="left" vertical="center"/>
    </xf>
    <xf numFmtId="0" fontId="44" fillId="2" borderId="118" xfId="0" applyNumberFormat="1" applyFont="1" applyFill="1" applyBorder="1" applyAlignment="1">
      <alignment vertical="top"/>
    </xf>
    <xf numFmtId="0" fontId="44" fillId="2" borderId="115" xfId="0" applyNumberFormat="1" applyFont="1" applyFill="1" applyBorder="1" applyAlignment="1">
      <alignment vertical="top"/>
    </xf>
    <xf numFmtId="0" fontId="44" fillId="2" borderId="119" xfId="0" applyNumberFormat="1" applyFont="1" applyFill="1" applyBorder="1" applyAlignment="1">
      <alignment vertical="top"/>
    </xf>
    <xf numFmtId="49" fontId="33" fillId="7" borderId="108" xfId="0" applyNumberFormat="1" applyFont="1" applyFill="1" applyBorder="1" applyAlignment="1">
      <alignment horizontal="right" vertical="center"/>
    </xf>
    <xf numFmtId="0" fontId="44" fillId="2" borderId="109" xfId="0" applyNumberFormat="1" applyFont="1" applyFill="1" applyBorder="1" applyAlignment="1">
      <alignment vertical="top"/>
    </xf>
    <xf numFmtId="0" fontId="44" fillId="2" borderId="110" xfId="0" applyNumberFormat="1" applyFont="1" applyFill="1" applyBorder="1" applyAlignment="1">
      <alignment vertical="top"/>
    </xf>
    <xf numFmtId="49" fontId="34" fillId="2" borderId="130" xfId="0" applyNumberFormat="1" applyFont="1" applyFill="1" applyBorder="1" applyAlignment="1">
      <alignment horizontal="left" wrapText="1"/>
    </xf>
    <xf numFmtId="0" fontId="33" fillId="2" borderId="111" xfId="0" applyNumberFormat="1" applyFont="1" applyFill="1" applyBorder="1" applyAlignment="1">
      <alignment horizontal="left" vertical="center"/>
    </xf>
    <xf numFmtId="0" fontId="44" fillId="2" borderId="112" xfId="0" applyNumberFormat="1" applyFont="1" applyFill="1" applyBorder="1" applyAlignment="1">
      <alignment vertical="top"/>
    </xf>
    <xf numFmtId="0" fontId="44" fillId="2" borderId="113" xfId="0" applyNumberFormat="1" applyFont="1" applyFill="1" applyBorder="1" applyAlignment="1">
      <alignment vertical="top"/>
    </xf>
    <xf numFmtId="49" fontId="33" fillId="7" borderId="114" xfId="0" applyNumberFormat="1" applyFont="1" applyFill="1" applyBorder="1" applyAlignment="1">
      <alignment horizontal="right" vertical="center"/>
    </xf>
    <xf numFmtId="0" fontId="44" fillId="2" borderId="116" xfId="0" applyNumberFormat="1" applyFont="1" applyFill="1" applyBorder="1" applyAlignment="1">
      <alignment vertical="top"/>
    </xf>
    <xf numFmtId="164" fontId="48" fillId="2" borderId="5" xfId="0" applyNumberFormat="1" applyFont="1" applyFill="1" applyBorder="1" applyAlignment="1">
      <alignment horizontal="right" vertical="center" wrapText="1"/>
    </xf>
    <xf numFmtId="0" fontId="44" fillId="2" borderId="5" xfId="0" applyNumberFormat="1" applyFont="1" applyFill="1" applyBorder="1" applyAlignment="1">
      <alignment vertical="top"/>
    </xf>
    <xf numFmtId="49" fontId="25" fillId="7" borderId="128" xfId="0" applyNumberFormat="1" applyFont="1" applyFill="1" applyBorder="1" applyAlignment="1">
      <alignment horizontal="center" vertical="center" wrapText="1"/>
    </xf>
    <xf numFmtId="0" fontId="44" fillId="2" borderId="128" xfId="0" applyNumberFormat="1" applyFont="1" applyFill="1" applyBorder="1" applyAlignment="1">
      <alignment vertical="top"/>
    </xf>
    <xf numFmtId="49" fontId="30" fillId="7" borderId="85" xfId="0" applyNumberFormat="1" applyFont="1" applyFill="1" applyBorder="1" applyAlignment="1">
      <alignment horizontal="center" vertical="center" wrapText="1"/>
    </xf>
    <xf numFmtId="3" fontId="47" fillId="7" borderId="63" xfId="0" applyNumberFormat="1" applyFont="1" applyFill="1" applyBorder="1" applyAlignment="1">
      <alignment horizontal="center" vertical="center"/>
    </xf>
    <xf numFmtId="0" fontId="44" fillId="2" borderId="85" xfId="0" applyNumberFormat="1" applyFont="1" applyFill="1" applyBorder="1" applyAlignment="1">
      <alignment vertical="top"/>
    </xf>
    <xf numFmtId="164" fontId="29" fillId="7" borderId="63" xfId="0" applyNumberFormat="1" applyFont="1" applyFill="1" applyBorder="1" applyAlignment="1">
      <alignment horizontal="center" vertical="center" wrapText="1"/>
    </xf>
    <xf numFmtId="49" fontId="12" fillId="7" borderId="85" xfId="0" applyNumberFormat="1" applyFont="1" applyFill="1" applyBorder="1" applyAlignment="1">
      <alignment vertical="center" wrapText="1"/>
    </xf>
    <xf numFmtId="49" fontId="33" fillId="2" borderId="51" xfId="0" applyNumberFormat="1" applyFont="1" applyFill="1" applyBorder="1" applyAlignment="1">
      <alignment horizontal="left" vertical="top"/>
    </xf>
    <xf numFmtId="0" fontId="33" fillId="2" borderId="104" xfId="0" applyNumberFormat="1" applyFont="1" applyFill="1" applyBorder="1" applyAlignment="1">
      <alignment horizontal="left" vertical="center"/>
    </xf>
    <xf numFmtId="0" fontId="44" fillId="2" borderId="105" xfId="0" applyNumberFormat="1" applyFont="1" applyFill="1" applyBorder="1" applyAlignment="1">
      <alignment vertical="top"/>
    </xf>
    <xf numFmtId="0" fontId="44" fillId="2" borderId="102" xfId="0" applyNumberFormat="1" applyFont="1" applyFill="1" applyBorder="1" applyAlignment="1">
      <alignment vertical="top"/>
    </xf>
    <xf numFmtId="0" fontId="44" fillId="2" borderId="106" xfId="0" applyNumberFormat="1" applyFont="1" applyFill="1" applyBorder="1" applyAlignment="1">
      <alignment vertical="top"/>
    </xf>
    <xf numFmtId="49" fontId="29" fillId="7" borderId="58" xfId="0" applyNumberFormat="1" applyFont="1" applyFill="1" applyBorder="1" applyAlignment="1">
      <alignment horizontal="center" vertical="center" wrapText="1"/>
    </xf>
    <xf numFmtId="0" fontId="44" fillId="2" borderId="59" xfId="0" applyNumberFormat="1" applyFont="1" applyFill="1" applyBorder="1" applyAlignment="1">
      <alignment vertical="top"/>
    </xf>
    <xf numFmtId="49" fontId="47" fillId="2" borderId="51" xfId="0" applyNumberFormat="1" applyFont="1" applyFill="1" applyBorder="1" applyAlignment="1">
      <alignment horizontal="right" vertical="center" wrapText="1"/>
    </xf>
    <xf numFmtId="49" fontId="48" fillId="2" borderId="5" xfId="0" applyNumberFormat="1" applyFont="1" applyFill="1" applyBorder="1" applyAlignment="1">
      <alignment horizontal="right" vertical="center" wrapText="1"/>
    </xf>
    <xf numFmtId="0" fontId="44" fillId="2" borderId="122" xfId="0" applyNumberFormat="1" applyFont="1" applyFill="1" applyBorder="1" applyAlignment="1">
      <alignment vertical="top"/>
    </xf>
    <xf numFmtId="164" fontId="29" fillId="7" borderId="64" xfId="0" applyNumberFormat="1" applyFont="1" applyFill="1" applyBorder="1" applyAlignment="1">
      <alignment horizontal="center" vertical="center" wrapText="1"/>
    </xf>
    <xf numFmtId="0" fontId="44" fillId="2" borderId="65" xfId="0" applyNumberFormat="1" applyFont="1" applyFill="1" applyBorder="1" applyAlignment="1">
      <alignment vertical="top"/>
    </xf>
    <xf numFmtId="0" fontId="44" fillId="2" borderId="124" xfId="0" applyNumberFormat="1" applyFont="1" applyFill="1" applyBorder="1" applyAlignment="1">
      <alignment vertical="top"/>
    </xf>
    <xf numFmtId="0" fontId="44" fillId="2" borderId="125" xfId="0" applyNumberFormat="1" applyFont="1" applyFill="1" applyBorder="1" applyAlignment="1">
      <alignment vertical="top"/>
    </xf>
    <xf numFmtId="0" fontId="44" fillId="2" borderId="67" xfId="0" applyNumberFormat="1" applyFont="1" applyFill="1" applyBorder="1" applyAlignment="1">
      <alignment vertical="top"/>
    </xf>
    <xf numFmtId="0" fontId="44" fillId="2" borderId="81" xfId="0" applyNumberFormat="1" applyFont="1" applyFill="1" applyBorder="1" applyAlignment="1">
      <alignment vertical="top"/>
    </xf>
    <xf numFmtId="0" fontId="45" fillId="2" borderId="60" xfId="0" applyNumberFormat="1" applyFont="1" applyFill="1" applyBorder="1" applyAlignment="1">
      <alignment horizontal="left" vertical="center" wrapText="1"/>
    </xf>
    <xf numFmtId="49" fontId="27" fillId="2" borderId="51" xfId="0" applyNumberFormat="1" applyFont="1" applyFill="1" applyBorder="1" applyAlignment="1">
      <alignment horizontal="left" wrapText="1"/>
    </xf>
    <xf numFmtId="0" fontId="27" fillId="2" borderId="51" xfId="0" applyNumberFormat="1" applyFont="1" applyFill="1" applyBorder="1" applyAlignment="1">
      <alignment horizontal="left" wrapText="1"/>
    </xf>
    <xf numFmtId="0" fontId="44" fillId="2" borderId="2" xfId="0" applyNumberFormat="1" applyFont="1" applyFill="1" applyBorder="1" applyAlignment="1">
      <alignment vertical="top"/>
    </xf>
    <xf numFmtId="0" fontId="44" fillId="2" borderId="123" xfId="0" applyNumberFormat="1" applyFont="1" applyFill="1" applyBorder="1" applyAlignment="1">
      <alignment vertical="top"/>
    </xf>
    <xf numFmtId="0" fontId="27" fillId="2" borderId="69" xfId="0" applyNumberFormat="1" applyFont="1" applyFill="1" applyBorder="1" applyAlignment="1">
      <alignment horizontal="left" wrapText="1"/>
    </xf>
    <xf numFmtId="0" fontId="44" fillId="2" borderId="120" xfId="0" applyNumberFormat="1" applyFont="1" applyFill="1" applyBorder="1" applyAlignment="1">
      <alignment vertical="top"/>
    </xf>
    <xf numFmtId="0" fontId="44" fillId="2" borderId="121" xfId="0" applyNumberFormat="1" applyFont="1" applyFill="1" applyBorder="1" applyAlignment="1">
      <alignment vertical="top"/>
    </xf>
    <xf numFmtId="49" fontId="33" fillId="7" borderId="101" xfId="0" applyNumberFormat="1" applyFont="1" applyFill="1" applyBorder="1" applyAlignment="1">
      <alignment horizontal="right" vertical="center"/>
    </xf>
    <xf numFmtId="0" fontId="44" fillId="2" borderId="103" xfId="0" applyNumberFormat="1" applyFont="1" applyFill="1" applyBorder="1" applyAlignment="1">
      <alignment vertical="top"/>
    </xf>
  </cellXfs>
  <cellStyles count="1">
    <cellStyle name="Normal" xfId="0" builtinId="0"/>
  </cellStyles>
  <dxfs count="22">
    <dxf>
      <font>
        <i/>
        <color rgb="FFF5F5F5"/>
      </font>
    </dxf>
    <dxf>
      <font>
        <i/>
        <color rgb="FFFFFFFF"/>
      </font>
    </dxf>
    <dxf>
      <font>
        <b/>
        <color rgb="FFFFFFFF"/>
      </font>
    </dxf>
    <dxf>
      <font>
        <b/>
        <color rgb="FFFFFFFF"/>
      </font>
    </dxf>
    <dxf>
      <font>
        <i/>
        <color rgb="FFFFFFFF"/>
      </font>
    </dxf>
    <dxf>
      <font>
        <i/>
        <color rgb="FFF5F5F5"/>
      </font>
    </dxf>
    <dxf>
      <font>
        <i/>
        <color rgb="FFFFFFFF"/>
      </font>
    </dxf>
    <dxf>
      <font>
        <b/>
        <color rgb="FFFFFFFF"/>
      </font>
    </dxf>
    <dxf>
      <font>
        <b/>
        <color rgb="FFFFFFFF"/>
      </font>
    </dxf>
    <dxf>
      <font>
        <b/>
        <color rgb="FFFFFFFF"/>
      </font>
    </dxf>
    <dxf>
      <font>
        <b/>
        <color rgb="FFFFFFFF"/>
      </font>
    </dxf>
    <dxf>
      <font>
        <b/>
        <color rgb="FFFFFFFF"/>
      </font>
    </dxf>
    <dxf>
      <font>
        <b/>
        <color rgb="FFFFFFFF"/>
      </font>
    </dxf>
    <dxf>
      <font>
        <i/>
        <color rgb="FFFFFFFF"/>
      </font>
    </dxf>
    <dxf>
      <font>
        <b/>
        <color rgb="FFFFFFFF"/>
      </font>
    </dxf>
    <dxf>
      <font>
        <i/>
        <color rgb="FFFFFFFF"/>
      </font>
    </dxf>
    <dxf>
      <font>
        <b/>
        <color rgb="FFFFFFFF"/>
      </font>
    </dxf>
    <dxf>
      <font>
        <i/>
        <color rgb="FFFFFFFF"/>
      </font>
    </dxf>
    <dxf>
      <font>
        <b/>
        <color rgb="FFFFFFFF"/>
      </font>
    </dxf>
    <dxf>
      <font>
        <i/>
        <color rgb="FFFFFFFF"/>
      </font>
    </dxf>
    <dxf>
      <font>
        <b/>
        <color rgb="FFFFFFFF"/>
      </font>
    </dxf>
    <dxf>
      <font>
        <i/>
        <color rgb="FFFFFFFF"/>
      </font>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5E88B1"/>
      <rgbColor rgb="FFEEF3F4"/>
      <rgbColor rgb="FF0000FF"/>
      <rgbColor rgb="FF717170"/>
      <rgbColor rgb="FFEAEAEA"/>
      <rgbColor rgb="FF3F3F3F"/>
      <rgbColor rgb="FF578625"/>
      <rgbColor rgb="FFBFBFBF"/>
      <rgbColor rgb="FFFFF8F3"/>
      <rgbColor rgb="FF5E5E5E"/>
      <rgbColor rgb="FFC82505"/>
      <rgbColor rgb="FF5F5F5F"/>
      <rgbColor rgb="FFE9E9E9"/>
      <rgbColor rgb="FF6B2085"/>
      <rgbColor rgb="FFFFF7F3"/>
      <rgbColor rgb="FFD6D6D6"/>
      <rgbColor rgb="FFF5F5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workbookViewId="0"/>
  </sheetViews>
  <sheetFormatPr baseColWidth="10" defaultColWidth="10" defaultRowHeight="12.95" customHeight="1"/>
  <cols>
    <col min="1" max="1" width="2" style="1" customWidth="1"/>
    <col min="2" max="4" width="33.42578125" style="1" customWidth="1"/>
    <col min="5" max="256" width="10" style="1" customWidth="1"/>
  </cols>
  <sheetData>
    <row r="1" spans="1:5" ht="15" customHeight="1">
      <c r="A1" s="2"/>
      <c r="B1" s="3"/>
      <c r="C1" s="3"/>
      <c r="D1" s="3"/>
      <c r="E1" s="4"/>
    </row>
    <row r="2" spans="1:5" ht="15" customHeight="1">
      <c r="A2" s="5"/>
      <c r="B2" s="6"/>
      <c r="C2" s="6"/>
      <c r="D2" s="6"/>
      <c r="E2" s="7"/>
    </row>
    <row r="3" spans="1:5" ht="50.1" customHeight="1">
      <c r="A3" s="5"/>
      <c r="B3" s="146" t="s">
        <v>0</v>
      </c>
      <c r="C3" s="147"/>
      <c r="D3" s="147"/>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8" customHeight="1">
      <c r="A7" s="5"/>
      <c r="B7" s="8" t="s">
        <v>1</v>
      </c>
      <c r="C7" s="8" t="s">
        <v>2</v>
      </c>
      <c r="D7" s="8" t="s">
        <v>3</v>
      </c>
      <c r="E7" s="7"/>
    </row>
    <row r="8" spans="1:5" ht="15" customHeight="1">
      <c r="A8" s="5"/>
      <c r="B8" s="6"/>
      <c r="C8" s="6"/>
      <c r="D8" s="6"/>
      <c r="E8" s="7"/>
    </row>
    <row r="9" spans="1:5" ht="15" customHeight="1">
      <c r="A9" s="5"/>
      <c r="B9" s="9" t="s">
        <v>4</v>
      </c>
      <c r="C9" s="10"/>
      <c r="D9" s="10"/>
      <c r="E9" s="7"/>
    </row>
    <row r="10" spans="1:5" ht="15" customHeight="1">
      <c r="A10" s="5"/>
      <c r="B10" s="11"/>
      <c r="C10" s="12" t="s">
        <v>5</v>
      </c>
      <c r="D10" s="13" t="s">
        <v>6</v>
      </c>
      <c r="E10" s="7"/>
    </row>
    <row r="11" spans="1:5" ht="15" customHeight="1">
      <c r="A11" s="5"/>
      <c r="B11" s="9" t="s">
        <v>7</v>
      </c>
      <c r="C11" s="10"/>
      <c r="D11" s="10"/>
      <c r="E11" s="7"/>
    </row>
    <row r="12" spans="1:5" ht="15" customHeight="1">
      <c r="A12" s="5"/>
      <c r="B12" s="11"/>
      <c r="C12" s="12" t="s">
        <v>8</v>
      </c>
      <c r="D12" s="13" t="s">
        <v>9</v>
      </c>
      <c r="E12" s="7"/>
    </row>
    <row r="13" spans="1:5" ht="15" customHeight="1">
      <c r="A13" s="5"/>
      <c r="B13" s="9" t="s">
        <v>10</v>
      </c>
      <c r="C13" s="10"/>
      <c r="D13" s="10"/>
      <c r="E13" s="7"/>
    </row>
    <row r="14" spans="1:5" ht="15" customHeight="1">
      <c r="A14" s="5"/>
      <c r="B14" s="11"/>
      <c r="C14" s="12" t="s">
        <v>10</v>
      </c>
      <c r="D14" s="13" t="s">
        <v>11</v>
      </c>
      <c r="E14" s="7"/>
    </row>
    <row r="15" spans="1:5" ht="15" customHeight="1">
      <c r="A15" s="5"/>
      <c r="B15" s="9" t="s">
        <v>12</v>
      </c>
      <c r="C15" s="10"/>
      <c r="D15" s="10"/>
      <c r="E15" s="7"/>
    </row>
    <row r="16" spans="1:5" ht="15" customHeight="1">
      <c r="A16" s="5"/>
      <c r="B16" s="11"/>
      <c r="C16" s="12" t="s">
        <v>13</v>
      </c>
      <c r="D16" s="13" t="s">
        <v>14</v>
      </c>
      <c r="E16" s="7"/>
    </row>
    <row r="17" spans="1:5" ht="15" customHeight="1">
      <c r="A17" s="5"/>
      <c r="B17" s="9" t="s">
        <v>15</v>
      </c>
      <c r="C17" s="10"/>
      <c r="D17" s="10"/>
      <c r="E17" s="7"/>
    </row>
    <row r="18" spans="1:5" ht="15" customHeight="1">
      <c r="A18" s="5"/>
      <c r="B18" s="11"/>
      <c r="C18" s="12" t="s">
        <v>15</v>
      </c>
      <c r="D18" s="13" t="s">
        <v>16</v>
      </c>
      <c r="E18" s="7"/>
    </row>
    <row r="19" spans="1:5" ht="15" customHeight="1">
      <c r="A19" s="5"/>
      <c r="B19" s="9" t="s">
        <v>17</v>
      </c>
      <c r="C19" s="10"/>
      <c r="D19" s="10"/>
      <c r="E19" s="7"/>
    </row>
    <row r="20" spans="1:5" ht="15" customHeight="1">
      <c r="A20" s="5"/>
      <c r="B20" s="11"/>
      <c r="C20" s="12" t="s">
        <v>18</v>
      </c>
      <c r="D20" s="13" t="s">
        <v>19</v>
      </c>
      <c r="E20" s="7"/>
    </row>
    <row r="21" spans="1:5" ht="15" customHeight="1">
      <c r="A21" s="5"/>
      <c r="B21" s="9" t="s">
        <v>20</v>
      </c>
      <c r="C21" s="10"/>
      <c r="D21" s="10"/>
      <c r="E21" s="7"/>
    </row>
    <row r="22" spans="1:5" ht="15" customHeight="1">
      <c r="A22" s="5"/>
      <c r="B22" s="11"/>
      <c r="C22" s="12" t="s">
        <v>18</v>
      </c>
      <c r="D22" s="13" t="s">
        <v>21</v>
      </c>
      <c r="E22" s="7"/>
    </row>
    <row r="23" spans="1:5" ht="15" customHeight="1">
      <c r="A23" s="5"/>
      <c r="B23" s="9" t="s">
        <v>22</v>
      </c>
      <c r="C23" s="10"/>
      <c r="D23" s="10"/>
      <c r="E23" s="7"/>
    </row>
    <row r="24" spans="1:5" ht="15" customHeight="1">
      <c r="A24" s="5"/>
      <c r="B24" s="11"/>
      <c r="C24" s="12" t="s">
        <v>18</v>
      </c>
      <c r="D24" s="13" t="s">
        <v>23</v>
      </c>
      <c r="E24" s="7"/>
    </row>
    <row r="25" spans="1:5" ht="15" customHeight="1">
      <c r="A25" s="5"/>
      <c r="B25" s="9" t="s">
        <v>24</v>
      </c>
      <c r="C25" s="10"/>
      <c r="D25" s="10"/>
      <c r="E25" s="7"/>
    </row>
    <row r="26" spans="1:5" ht="15" customHeight="1">
      <c r="A26" s="5"/>
      <c r="B26" s="11"/>
      <c r="C26" s="12" t="s">
        <v>18</v>
      </c>
      <c r="D26" s="13" t="s">
        <v>25</v>
      </c>
      <c r="E26" s="7"/>
    </row>
    <row r="27" spans="1:5" ht="15" customHeight="1">
      <c r="A27" s="5"/>
      <c r="B27" s="9" t="s">
        <v>26</v>
      </c>
      <c r="C27" s="10"/>
      <c r="D27" s="10"/>
      <c r="E27" s="7"/>
    </row>
    <row r="28" spans="1:5" ht="15" customHeight="1">
      <c r="A28" s="5"/>
      <c r="B28" s="11"/>
      <c r="C28" s="12" t="s">
        <v>18</v>
      </c>
      <c r="D28" s="13" t="s">
        <v>27</v>
      </c>
      <c r="E28" s="7"/>
    </row>
    <row r="29" spans="1:5" ht="15" customHeight="1">
      <c r="A29" s="5"/>
      <c r="B29" s="9" t="s">
        <v>28</v>
      </c>
      <c r="C29" s="10"/>
      <c r="D29" s="10"/>
      <c r="E29" s="7"/>
    </row>
    <row r="30" spans="1:5" ht="15" customHeight="1">
      <c r="A30" s="5"/>
      <c r="B30" s="11"/>
      <c r="C30" s="12" t="s">
        <v>18</v>
      </c>
      <c r="D30" s="13" t="s">
        <v>29</v>
      </c>
      <c r="E30" s="7"/>
    </row>
    <row r="31" spans="1:5" ht="15" customHeight="1">
      <c r="A31" s="5"/>
      <c r="B31" s="9" t="s">
        <v>30</v>
      </c>
      <c r="C31" s="10"/>
      <c r="D31" s="10"/>
      <c r="E31" s="7"/>
    </row>
    <row r="32" spans="1:5" ht="15" customHeight="1">
      <c r="A32" s="5"/>
      <c r="B32" s="11"/>
      <c r="C32" s="12" t="s">
        <v>18</v>
      </c>
      <c r="D32" s="13" t="s">
        <v>31</v>
      </c>
      <c r="E32" s="7"/>
    </row>
    <row r="33" spans="1:5" ht="15" customHeight="1">
      <c r="A33" s="5"/>
      <c r="B33" s="9" t="s">
        <v>32</v>
      </c>
      <c r="C33" s="10"/>
      <c r="D33" s="10"/>
      <c r="E33" s="7"/>
    </row>
    <row r="34" spans="1:5" ht="15" customHeight="1">
      <c r="A34" s="5"/>
      <c r="B34" s="11"/>
      <c r="C34" s="12" t="s">
        <v>33</v>
      </c>
      <c r="D34" s="13" t="s">
        <v>34</v>
      </c>
      <c r="E34" s="7"/>
    </row>
    <row r="35" spans="1:5" ht="15" customHeight="1">
      <c r="A35" s="14"/>
      <c r="B35" s="15"/>
      <c r="C35" s="16" t="s">
        <v>35</v>
      </c>
      <c r="D35" s="17" t="s">
        <v>36</v>
      </c>
      <c r="E35" s="18"/>
    </row>
  </sheetData>
  <mergeCells count="1">
    <mergeCell ref="B3:D3"/>
  </mergeCells>
  <pageMargins left="0.7" right="0.7" top="0.75" bottom="0.75" header="0.3" footer="0.3"/>
  <pageSetup orientation="portrait"/>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election sqref="A1:C1"/>
    </sheetView>
  </sheetViews>
  <sheetFormatPr baseColWidth="10" defaultColWidth="28.28515625" defaultRowHeight="14.25" customHeight="1"/>
  <cols>
    <col min="1" max="1" width="28.28515625" style="88" customWidth="1"/>
    <col min="2" max="9" width="7.140625" style="88" customWidth="1"/>
    <col min="10" max="256" width="28.28515625" style="88" customWidth="1"/>
  </cols>
  <sheetData>
    <row r="1" spans="1:9" ht="18" customHeight="1">
      <c r="A1" s="179" t="str">
        <f>'Page de Garde - Composition de '!A2</f>
        <v xml:space="preserve">Accord-cadre de la mission de maitrise d'œuvre pour la création de la passerelle pédagoqique dans le Havre du Thar, lieu  de découverte du paysage et du milieu </v>
      </c>
      <c r="B1" s="173"/>
      <c r="C1" s="173"/>
      <c r="D1" s="74"/>
      <c r="E1" s="217" t="str">
        <f>'Page de Garde - Composition de '!A1</f>
        <v>Commune de Saint-Pair-sur-Mer</v>
      </c>
      <c r="F1" s="173"/>
      <c r="G1" s="173"/>
      <c r="H1" s="173"/>
      <c r="I1" s="174"/>
    </row>
    <row r="2" spans="1:9" ht="18" customHeight="1">
      <c r="A2" s="199">
        <f>'Page de Garde - Composition de '!A3</f>
        <v>0</v>
      </c>
      <c r="B2" s="200"/>
      <c r="C2" s="200"/>
      <c r="D2" s="200"/>
      <c r="E2" s="206"/>
      <c r="F2" s="197"/>
      <c r="G2" s="197"/>
      <c r="H2" s="197"/>
      <c r="I2" s="198"/>
    </row>
    <row r="3" spans="1:9" ht="24.6" customHeight="1">
      <c r="A3" s="220" t="s">
        <v>86</v>
      </c>
      <c r="B3" s="181"/>
      <c r="C3" s="181"/>
      <c r="D3" s="181"/>
      <c r="E3" s="181"/>
      <c r="F3" s="181"/>
      <c r="G3" s="181"/>
      <c r="H3" s="181"/>
      <c r="I3" s="182"/>
    </row>
    <row r="4" spans="1:9" ht="28.35" customHeight="1">
      <c r="A4" s="75" t="s">
        <v>87</v>
      </c>
      <c r="B4" s="216" t="s">
        <v>101</v>
      </c>
      <c r="C4" s="192"/>
      <c r="D4" s="219" t="s">
        <v>52</v>
      </c>
      <c r="E4" s="189"/>
      <c r="F4" s="189"/>
      <c r="G4" s="189"/>
      <c r="H4" s="76"/>
      <c r="I4" s="77"/>
    </row>
    <row r="5" spans="1:9" ht="25.5" customHeight="1">
      <c r="A5" s="211" t="s">
        <v>53</v>
      </c>
      <c r="B5" s="185"/>
      <c r="C5" s="185"/>
      <c r="D5" s="185"/>
      <c r="E5" s="185"/>
      <c r="F5" s="185"/>
      <c r="G5" s="185"/>
      <c r="H5" s="185"/>
      <c r="I5" s="186"/>
    </row>
    <row r="6" spans="1:9" ht="70.5" customHeight="1">
      <c r="A6" s="207" t="s">
        <v>102</v>
      </c>
      <c r="B6" s="185"/>
      <c r="C6" s="185"/>
      <c r="D6" s="185"/>
      <c r="E6" s="185"/>
      <c r="F6" s="185"/>
      <c r="G6" s="185"/>
      <c r="H6" s="185"/>
      <c r="I6" s="186"/>
    </row>
    <row r="7" spans="1:9" ht="25.5" customHeight="1">
      <c r="A7" s="211" t="s">
        <v>55</v>
      </c>
      <c r="B7" s="185"/>
      <c r="C7" s="185"/>
      <c r="D7" s="185"/>
      <c r="E7" s="185"/>
      <c r="F7" s="185"/>
      <c r="G7" s="185"/>
      <c r="H7" s="185"/>
      <c r="I7" s="186"/>
    </row>
    <row r="8" spans="1:9" ht="84.4" customHeight="1">
      <c r="A8" s="215"/>
      <c r="B8" s="185"/>
      <c r="C8" s="185"/>
      <c r="D8" s="185"/>
      <c r="E8" s="185"/>
      <c r="F8" s="185"/>
      <c r="G8" s="185"/>
      <c r="H8" s="185"/>
      <c r="I8" s="186"/>
    </row>
    <row r="9" spans="1:9" ht="25.5" customHeight="1">
      <c r="A9" s="211" t="s">
        <v>90</v>
      </c>
      <c r="B9" s="185"/>
      <c r="C9" s="185"/>
      <c r="D9" s="185"/>
      <c r="E9" s="185"/>
      <c r="F9" s="185"/>
      <c r="G9" s="185"/>
      <c r="H9" s="185"/>
      <c r="I9" s="186"/>
    </row>
    <row r="10" spans="1:9" ht="22.35" customHeight="1">
      <c r="A10" s="78"/>
      <c r="B10" s="79" t="s">
        <v>57</v>
      </c>
      <c r="C10" s="79" t="s">
        <v>41</v>
      </c>
      <c r="D10" s="79" t="s">
        <v>42</v>
      </c>
      <c r="E10" s="79" t="s">
        <v>43</v>
      </c>
      <c r="F10" s="79" t="s">
        <v>44</v>
      </c>
      <c r="G10" s="79" t="s">
        <v>45</v>
      </c>
      <c r="H10" s="79" t="s">
        <v>46</v>
      </c>
      <c r="I10" s="80" t="s">
        <v>59</v>
      </c>
    </row>
    <row r="11" spans="1:9" ht="26.45" customHeight="1">
      <c r="A11" s="81" t="s">
        <v>103</v>
      </c>
      <c r="B11" s="89"/>
      <c r="C11" s="89"/>
      <c r="D11" s="89"/>
      <c r="E11" s="89"/>
      <c r="F11" s="89"/>
      <c r="G11" s="89"/>
      <c r="H11" s="89"/>
      <c r="I11" s="83">
        <f>SUM(B11:G11)</f>
        <v>0</v>
      </c>
    </row>
    <row r="12" spans="1:9" ht="14.1" customHeight="1">
      <c r="A12" s="213"/>
      <c r="B12" s="202"/>
      <c r="C12" s="202"/>
      <c r="D12" s="202"/>
      <c r="E12" s="202"/>
      <c r="F12" s="202"/>
      <c r="G12" s="202"/>
      <c r="H12" s="202"/>
      <c r="I12" s="203"/>
    </row>
    <row r="13" spans="1:9" ht="28.35" customHeight="1">
      <c r="A13" s="75" t="s">
        <v>87</v>
      </c>
      <c r="B13" s="216" t="s">
        <v>104</v>
      </c>
      <c r="C13" s="192"/>
      <c r="D13" s="219" t="s">
        <v>52</v>
      </c>
      <c r="E13" s="189"/>
      <c r="F13" s="189"/>
      <c r="G13" s="189"/>
      <c r="H13" s="76"/>
      <c r="I13" s="77"/>
    </row>
    <row r="14" spans="1:9" ht="25.5" customHeight="1">
      <c r="A14" s="211" t="s">
        <v>53</v>
      </c>
      <c r="B14" s="185"/>
      <c r="C14" s="185"/>
      <c r="D14" s="185"/>
      <c r="E14" s="185"/>
      <c r="F14" s="185"/>
      <c r="G14" s="185"/>
      <c r="H14" s="185"/>
      <c r="I14" s="186"/>
    </row>
    <row r="15" spans="1:9" ht="66.2" customHeight="1">
      <c r="A15" s="210" t="s">
        <v>105</v>
      </c>
      <c r="B15" s="185"/>
      <c r="C15" s="185"/>
      <c r="D15" s="185"/>
      <c r="E15" s="185"/>
      <c r="F15" s="185"/>
      <c r="G15" s="185"/>
      <c r="H15" s="185"/>
      <c r="I15" s="186"/>
    </row>
    <row r="16" spans="1:9" ht="25.5" customHeight="1">
      <c r="A16" s="211" t="s">
        <v>55</v>
      </c>
      <c r="B16" s="185"/>
      <c r="C16" s="185"/>
      <c r="D16" s="185"/>
      <c r="E16" s="185"/>
      <c r="F16" s="185"/>
      <c r="G16" s="185"/>
      <c r="H16" s="185"/>
      <c r="I16" s="186"/>
    </row>
    <row r="17" spans="1:9" ht="85.5" customHeight="1">
      <c r="A17" s="215"/>
      <c r="B17" s="185"/>
      <c r="C17" s="185"/>
      <c r="D17" s="185"/>
      <c r="E17" s="185"/>
      <c r="F17" s="185"/>
      <c r="G17" s="185"/>
      <c r="H17" s="185"/>
      <c r="I17" s="186"/>
    </row>
    <row r="18" spans="1:9" ht="25.5" customHeight="1">
      <c r="A18" s="211" t="s">
        <v>106</v>
      </c>
      <c r="B18" s="185"/>
      <c r="C18" s="185"/>
      <c r="D18" s="185"/>
      <c r="E18" s="185"/>
      <c r="F18" s="185"/>
      <c r="G18" s="185"/>
      <c r="H18" s="185"/>
      <c r="I18" s="186"/>
    </row>
    <row r="19" spans="1:9" ht="22.35" customHeight="1">
      <c r="A19" s="84"/>
      <c r="B19" s="79" t="s">
        <v>57</v>
      </c>
      <c r="C19" s="79" t="s">
        <v>41</v>
      </c>
      <c r="D19" s="79" t="s">
        <v>42</v>
      </c>
      <c r="E19" s="79" t="s">
        <v>43</v>
      </c>
      <c r="F19" s="79" t="s">
        <v>44</v>
      </c>
      <c r="G19" s="79" t="s">
        <v>45</v>
      </c>
      <c r="H19" s="79" t="s">
        <v>46</v>
      </c>
      <c r="I19" s="80" t="s">
        <v>59</v>
      </c>
    </row>
    <row r="20" spans="1:9" ht="26.1" customHeight="1">
      <c r="A20" s="81" t="s">
        <v>107</v>
      </c>
      <c r="B20" s="82"/>
      <c r="C20" s="82"/>
      <c r="D20" s="82"/>
      <c r="E20" s="82"/>
      <c r="F20" s="82"/>
      <c r="G20" s="82"/>
      <c r="H20" s="82"/>
      <c r="I20" s="83">
        <f>SUM(B20:G20)</f>
        <v>0</v>
      </c>
    </row>
    <row r="21" spans="1:9" ht="24.2" customHeight="1">
      <c r="A21" s="214" t="str">
        <f>'Page de Garde - Composition de '!A4</f>
        <v>Description des Marchés subséquents et Bons de commande</v>
      </c>
      <c r="B21" s="177"/>
      <c r="C21" s="177"/>
      <c r="D21" s="177"/>
      <c r="E21" s="177"/>
      <c r="F21" s="218" t="str">
        <f>'Page de Garde - Composition de '!A18</f>
        <v>Janvier 2019</v>
      </c>
      <c r="G21" s="177"/>
      <c r="H21" s="177"/>
      <c r="I21" s="178"/>
    </row>
  </sheetData>
  <mergeCells count="22">
    <mergeCell ref="A16:I16"/>
    <mergeCell ref="F21:I21"/>
    <mergeCell ref="A18:I18"/>
    <mergeCell ref="E2:I2"/>
    <mergeCell ref="A21:E21"/>
    <mergeCell ref="A15:I15"/>
    <mergeCell ref="A14:I14"/>
    <mergeCell ref="B13:C13"/>
    <mergeCell ref="A17:I17"/>
    <mergeCell ref="A2:D2"/>
    <mergeCell ref="D13:G13"/>
    <mergeCell ref="A1:C1"/>
    <mergeCell ref="A6:I6"/>
    <mergeCell ref="A12:I12"/>
    <mergeCell ref="A9:I9"/>
    <mergeCell ref="A5:I5"/>
    <mergeCell ref="D4:G4"/>
    <mergeCell ref="E1:I1"/>
    <mergeCell ref="A8:I8"/>
    <mergeCell ref="B4:C4"/>
    <mergeCell ref="A3:I3"/>
    <mergeCell ref="A7:I7"/>
  </mergeCells>
  <conditionalFormatting sqref="I11 I20">
    <cfRule type="cellIs" dxfId="10" priority="1"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election sqref="A1:C1"/>
    </sheetView>
  </sheetViews>
  <sheetFormatPr baseColWidth="10" defaultColWidth="28.28515625" defaultRowHeight="14.25" customHeight="1"/>
  <cols>
    <col min="1" max="1" width="28.28515625" style="90" customWidth="1"/>
    <col min="2" max="9" width="7.140625" style="90" customWidth="1"/>
    <col min="10" max="256" width="28.28515625" style="90" customWidth="1"/>
  </cols>
  <sheetData>
    <row r="1" spans="1:9" ht="34.5" customHeight="1">
      <c r="A1" s="179" t="str">
        <f>'Page de Garde - Composition de '!A2</f>
        <v xml:space="preserve">Accord-cadre de la mission de maitrise d'œuvre pour la création de la passerelle pédagoqique dans le Havre du Thar, lieu  de découverte du paysage et du milieu </v>
      </c>
      <c r="B1" s="173"/>
      <c r="C1" s="173"/>
      <c r="D1" s="51"/>
      <c r="E1" s="205" t="str">
        <f>'Page de Garde - Composition de '!A1</f>
        <v>Commune de Saint-Pair-sur-Mer</v>
      </c>
      <c r="F1" s="173"/>
      <c r="G1" s="173"/>
      <c r="H1" s="173"/>
      <c r="I1" s="174"/>
    </row>
    <row r="2" spans="1:9" ht="18" customHeight="1">
      <c r="A2" s="199">
        <f>'Page de Garde - Composition de '!A3</f>
        <v>0</v>
      </c>
      <c r="B2" s="200"/>
      <c r="C2" s="200"/>
      <c r="D2" s="200"/>
      <c r="E2" s="206"/>
      <c r="F2" s="197"/>
      <c r="G2" s="197"/>
      <c r="H2" s="197"/>
      <c r="I2" s="198"/>
    </row>
    <row r="3" spans="1:9" ht="24.6" customHeight="1">
      <c r="A3" s="180" t="s">
        <v>108</v>
      </c>
      <c r="B3" s="181"/>
      <c r="C3" s="181"/>
      <c r="D3" s="181"/>
      <c r="E3" s="181"/>
      <c r="F3" s="181"/>
      <c r="G3" s="181"/>
      <c r="H3" s="181"/>
      <c r="I3" s="182"/>
    </row>
    <row r="4" spans="1:9" ht="28.35" customHeight="1">
      <c r="A4" s="38" t="s">
        <v>51</v>
      </c>
      <c r="B4" s="191" t="s">
        <v>109</v>
      </c>
      <c r="C4" s="192"/>
      <c r="D4" s="188" t="s">
        <v>52</v>
      </c>
      <c r="E4" s="189"/>
      <c r="F4" s="189"/>
      <c r="G4" s="189"/>
      <c r="H4" s="55"/>
      <c r="I4" s="39"/>
    </row>
    <row r="5" spans="1:9" ht="25.5" customHeight="1">
      <c r="A5" s="184" t="s">
        <v>53</v>
      </c>
      <c r="B5" s="185"/>
      <c r="C5" s="185"/>
      <c r="D5" s="185"/>
      <c r="E5" s="185"/>
      <c r="F5" s="185"/>
      <c r="G5" s="185"/>
      <c r="H5" s="185"/>
      <c r="I5" s="186"/>
    </row>
    <row r="6" spans="1:9" ht="70.5" customHeight="1">
      <c r="A6" s="204" t="s">
        <v>110</v>
      </c>
      <c r="B6" s="185"/>
      <c r="C6" s="185"/>
      <c r="D6" s="185"/>
      <c r="E6" s="185"/>
      <c r="F6" s="185"/>
      <c r="G6" s="185"/>
      <c r="H6" s="185"/>
      <c r="I6" s="186"/>
    </row>
    <row r="7" spans="1:9" ht="25.5" customHeight="1">
      <c r="A7" s="184" t="s">
        <v>55</v>
      </c>
      <c r="B7" s="185"/>
      <c r="C7" s="185"/>
      <c r="D7" s="185"/>
      <c r="E7" s="185"/>
      <c r="F7" s="185"/>
      <c r="G7" s="185"/>
      <c r="H7" s="185"/>
      <c r="I7" s="186"/>
    </row>
    <row r="8" spans="1:9" ht="85.7" customHeight="1">
      <c r="A8" s="195"/>
      <c r="B8" s="185"/>
      <c r="C8" s="185"/>
      <c r="D8" s="185"/>
      <c r="E8" s="185"/>
      <c r="F8" s="185"/>
      <c r="G8" s="185"/>
      <c r="H8" s="185"/>
      <c r="I8" s="186"/>
    </row>
    <row r="9" spans="1:9" ht="25.5" customHeight="1">
      <c r="A9" s="184" t="s">
        <v>111</v>
      </c>
      <c r="B9" s="185"/>
      <c r="C9" s="185"/>
      <c r="D9" s="185"/>
      <c r="E9" s="185"/>
      <c r="F9" s="185"/>
      <c r="G9" s="185"/>
      <c r="H9" s="185"/>
      <c r="I9" s="186"/>
    </row>
    <row r="10" spans="1:9" ht="22.35" customHeight="1">
      <c r="A10" s="67"/>
      <c r="B10" s="41" t="s">
        <v>57</v>
      </c>
      <c r="C10" s="41" t="s">
        <v>41</v>
      </c>
      <c r="D10" s="41" t="s">
        <v>42</v>
      </c>
      <c r="E10" s="41" t="s">
        <v>43</v>
      </c>
      <c r="F10" s="41" t="s">
        <v>44</v>
      </c>
      <c r="G10" s="41" t="s">
        <v>45</v>
      </c>
      <c r="H10" s="41" t="s">
        <v>46</v>
      </c>
      <c r="I10" s="42" t="s">
        <v>59</v>
      </c>
    </row>
    <row r="11" spans="1:9" ht="25.9" customHeight="1">
      <c r="A11" s="68" t="s">
        <v>112</v>
      </c>
      <c r="B11" s="91"/>
      <c r="C11" s="91"/>
      <c r="D11" s="91"/>
      <c r="E11" s="91"/>
      <c r="F11" s="91"/>
      <c r="G11" s="91"/>
      <c r="H11" s="91"/>
      <c r="I11" s="92">
        <f>SUM(B11:G11)</f>
        <v>0</v>
      </c>
    </row>
    <row r="12" spans="1:9" ht="14.1" customHeight="1">
      <c r="A12" s="201"/>
      <c r="B12" s="202"/>
      <c r="C12" s="202"/>
      <c r="D12" s="202"/>
      <c r="E12" s="202"/>
      <c r="F12" s="202"/>
      <c r="G12" s="202"/>
      <c r="H12" s="202"/>
      <c r="I12" s="203"/>
    </row>
    <row r="13" spans="1:9" ht="28.35" customHeight="1">
      <c r="A13" s="38" t="s">
        <v>51</v>
      </c>
      <c r="B13" s="191" t="s">
        <v>113</v>
      </c>
      <c r="C13" s="192"/>
      <c r="D13" s="188" t="s">
        <v>52</v>
      </c>
      <c r="E13" s="189"/>
      <c r="F13" s="189"/>
      <c r="G13" s="189"/>
      <c r="H13" s="55"/>
      <c r="I13" s="39"/>
    </row>
    <row r="14" spans="1:9" ht="25.5" customHeight="1">
      <c r="A14" s="184" t="s">
        <v>53</v>
      </c>
      <c r="B14" s="185"/>
      <c r="C14" s="185"/>
      <c r="D14" s="185"/>
      <c r="E14" s="185"/>
      <c r="F14" s="185"/>
      <c r="G14" s="185"/>
      <c r="H14" s="185"/>
      <c r="I14" s="186"/>
    </row>
    <row r="15" spans="1:9" ht="60.4" customHeight="1">
      <c r="A15" s="221" t="s">
        <v>114</v>
      </c>
      <c r="B15" s="185"/>
      <c r="C15" s="185"/>
      <c r="D15" s="185"/>
      <c r="E15" s="185"/>
      <c r="F15" s="185"/>
      <c r="G15" s="185"/>
      <c r="H15" s="185"/>
      <c r="I15" s="186"/>
    </row>
    <row r="16" spans="1:9" ht="25.5" customHeight="1">
      <c r="A16" s="184" t="s">
        <v>55</v>
      </c>
      <c r="B16" s="185"/>
      <c r="C16" s="185"/>
      <c r="D16" s="185"/>
      <c r="E16" s="185"/>
      <c r="F16" s="185"/>
      <c r="G16" s="185"/>
      <c r="H16" s="185"/>
      <c r="I16" s="186"/>
    </row>
    <row r="17" spans="1:9" ht="85.7" customHeight="1">
      <c r="A17" s="195"/>
      <c r="B17" s="185"/>
      <c r="C17" s="185"/>
      <c r="D17" s="185"/>
      <c r="E17" s="185"/>
      <c r="F17" s="185"/>
      <c r="G17" s="185"/>
      <c r="H17" s="185"/>
      <c r="I17" s="186"/>
    </row>
    <row r="18" spans="1:9" ht="25.5" customHeight="1">
      <c r="A18" s="184" t="s">
        <v>111</v>
      </c>
      <c r="B18" s="185"/>
      <c r="C18" s="185"/>
      <c r="D18" s="185"/>
      <c r="E18" s="185"/>
      <c r="F18" s="185"/>
      <c r="G18" s="185"/>
      <c r="H18" s="185"/>
      <c r="I18" s="186"/>
    </row>
    <row r="19" spans="1:9" ht="22.35" customHeight="1">
      <c r="A19" s="56"/>
      <c r="B19" s="41" t="s">
        <v>57</v>
      </c>
      <c r="C19" s="41" t="s">
        <v>41</v>
      </c>
      <c r="D19" s="41" t="s">
        <v>42</v>
      </c>
      <c r="E19" s="41" t="s">
        <v>43</v>
      </c>
      <c r="F19" s="41" t="s">
        <v>44</v>
      </c>
      <c r="G19" s="41" t="s">
        <v>45</v>
      </c>
      <c r="H19" s="41" t="s">
        <v>46</v>
      </c>
      <c r="I19" s="42" t="s">
        <v>59</v>
      </c>
    </row>
    <row r="20" spans="1:9" ht="26.1" customHeight="1">
      <c r="A20" s="68" t="s">
        <v>113</v>
      </c>
      <c r="B20" s="91"/>
      <c r="C20" s="91"/>
      <c r="D20" s="91"/>
      <c r="E20" s="91"/>
      <c r="F20" s="91"/>
      <c r="G20" s="91"/>
      <c r="H20" s="91"/>
      <c r="I20" s="92">
        <f>SUM(B20:G20)</f>
        <v>0</v>
      </c>
    </row>
    <row r="21" spans="1:9" ht="24.2" customHeight="1">
      <c r="A21" s="183" t="str">
        <f>'Page de Garde - Composition de '!A4</f>
        <v>Description des Marchés subséquents et Bons de commande</v>
      </c>
      <c r="B21" s="177"/>
      <c r="C21" s="177"/>
      <c r="D21" s="177"/>
      <c r="E21" s="177"/>
      <c r="F21" s="175" t="str">
        <f>'Page de Garde - Composition de '!A18</f>
        <v>Janvier 2019</v>
      </c>
      <c r="G21" s="177"/>
      <c r="H21" s="177"/>
      <c r="I21" s="178"/>
    </row>
  </sheetData>
  <mergeCells count="22">
    <mergeCell ref="A16:I16"/>
    <mergeCell ref="F21:I21"/>
    <mergeCell ref="A18:I18"/>
    <mergeCell ref="E2:I2"/>
    <mergeCell ref="A21:E21"/>
    <mergeCell ref="A15:I15"/>
    <mergeCell ref="A14:I14"/>
    <mergeCell ref="B13:C13"/>
    <mergeCell ref="A17:I17"/>
    <mergeCell ref="A2:D2"/>
    <mergeCell ref="D13:G13"/>
    <mergeCell ref="A1:C1"/>
    <mergeCell ref="A6:I6"/>
    <mergeCell ref="A12:I12"/>
    <mergeCell ref="A9:I9"/>
    <mergeCell ref="A5:I5"/>
    <mergeCell ref="D4:G4"/>
    <mergeCell ref="E1:I1"/>
    <mergeCell ref="A8:I8"/>
    <mergeCell ref="B4:C4"/>
    <mergeCell ref="A3:I3"/>
    <mergeCell ref="A7:I7"/>
  </mergeCells>
  <conditionalFormatting sqref="I11 I20">
    <cfRule type="cellIs" dxfId="9" priority="1"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election sqref="A1:C1"/>
    </sheetView>
  </sheetViews>
  <sheetFormatPr baseColWidth="10" defaultColWidth="28.28515625" defaultRowHeight="14.25" customHeight="1"/>
  <cols>
    <col min="1" max="1" width="28.28515625" style="93" customWidth="1"/>
    <col min="2" max="9" width="7.140625" style="93" customWidth="1"/>
    <col min="10" max="256" width="28.28515625" style="93" customWidth="1"/>
  </cols>
  <sheetData>
    <row r="1" spans="1:9" ht="18" customHeight="1">
      <c r="A1" s="179" t="str">
        <f>'Page de Garde - Composition de '!A2</f>
        <v xml:space="preserve">Accord-cadre de la mission de maitrise d'œuvre pour la création de la passerelle pédagoqique dans le Havre du Thar, lieu  de découverte du paysage et du milieu </v>
      </c>
      <c r="B1" s="173"/>
      <c r="C1" s="173"/>
      <c r="D1" s="51"/>
      <c r="E1" s="205" t="str">
        <f>'Page de Garde - Composition de '!A1</f>
        <v>Commune de Saint-Pair-sur-Mer</v>
      </c>
      <c r="F1" s="173"/>
      <c r="G1" s="173"/>
      <c r="H1" s="173"/>
      <c r="I1" s="174"/>
    </row>
    <row r="2" spans="1:9" ht="18" customHeight="1">
      <c r="A2" s="199">
        <f>'Page de Garde - Composition de '!A3</f>
        <v>0</v>
      </c>
      <c r="B2" s="200"/>
      <c r="C2" s="200"/>
      <c r="D2" s="200"/>
      <c r="E2" s="206"/>
      <c r="F2" s="197"/>
      <c r="G2" s="197"/>
      <c r="H2" s="197"/>
      <c r="I2" s="198"/>
    </row>
    <row r="3" spans="1:9" ht="24.6" customHeight="1">
      <c r="A3" s="180" t="s">
        <v>108</v>
      </c>
      <c r="B3" s="181"/>
      <c r="C3" s="181"/>
      <c r="D3" s="181"/>
      <c r="E3" s="181"/>
      <c r="F3" s="181"/>
      <c r="G3" s="181"/>
      <c r="H3" s="181"/>
      <c r="I3" s="182"/>
    </row>
    <row r="4" spans="1:9" ht="28.35" customHeight="1">
      <c r="A4" s="38" t="s">
        <v>51</v>
      </c>
      <c r="B4" s="191" t="s">
        <v>115</v>
      </c>
      <c r="C4" s="192"/>
      <c r="D4" s="188" t="s">
        <v>52</v>
      </c>
      <c r="E4" s="189"/>
      <c r="F4" s="189"/>
      <c r="G4" s="189"/>
      <c r="H4" s="55"/>
      <c r="I4" s="39"/>
    </row>
    <row r="5" spans="1:9" ht="25.5" customHeight="1">
      <c r="A5" s="184" t="s">
        <v>53</v>
      </c>
      <c r="B5" s="185"/>
      <c r="C5" s="185"/>
      <c r="D5" s="185"/>
      <c r="E5" s="185"/>
      <c r="F5" s="185"/>
      <c r="G5" s="185"/>
      <c r="H5" s="185"/>
      <c r="I5" s="186"/>
    </row>
    <row r="6" spans="1:9" ht="74.650000000000006" customHeight="1">
      <c r="A6" s="207" t="s">
        <v>116</v>
      </c>
      <c r="B6" s="185"/>
      <c r="C6" s="185"/>
      <c r="D6" s="185"/>
      <c r="E6" s="185"/>
      <c r="F6" s="185"/>
      <c r="G6" s="185"/>
      <c r="H6" s="185"/>
      <c r="I6" s="186"/>
    </row>
    <row r="7" spans="1:9" ht="25.5" customHeight="1">
      <c r="A7" s="184" t="s">
        <v>55</v>
      </c>
      <c r="B7" s="185"/>
      <c r="C7" s="185"/>
      <c r="D7" s="185"/>
      <c r="E7" s="185"/>
      <c r="F7" s="185"/>
      <c r="G7" s="185"/>
      <c r="H7" s="185"/>
      <c r="I7" s="186"/>
    </row>
    <row r="8" spans="1:9" ht="86.1" customHeight="1">
      <c r="A8" s="195"/>
      <c r="B8" s="185"/>
      <c r="C8" s="185"/>
      <c r="D8" s="185"/>
      <c r="E8" s="185"/>
      <c r="F8" s="185"/>
      <c r="G8" s="185"/>
      <c r="H8" s="185"/>
      <c r="I8" s="186"/>
    </row>
    <row r="9" spans="1:9" ht="25.5" customHeight="1">
      <c r="A9" s="184" t="s">
        <v>111</v>
      </c>
      <c r="B9" s="185"/>
      <c r="C9" s="185"/>
      <c r="D9" s="185"/>
      <c r="E9" s="185"/>
      <c r="F9" s="185"/>
      <c r="G9" s="185"/>
      <c r="H9" s="185"/>
      <c r="I9" s="186"/>
    </row>
    <row r="10" spans="1:9" ht="22.35" customHeight="1">
      <c r="A10" s="67"/>
      <c r="B10" s="41" t="s">
        <v>57</v>
      </c>
      <c r="C10" s="41" t="s">
        <v>41</v>
      </c>
      <c r="D10" s="41" t="s">
        <v>42</v>
      </c>
      <c r="E10" s="41" t="s">
        <v>43</v>
      </c>
      <c r="F10" s="41" t="s">
        <v>44</v>
      </c>
      <c r="G10" s="41" t="s">
        <v>45</v>
      </c>
      <c r="H10" s="41" t="s">
        <v>46</v>
      </c>
      <c r="I10" s="42" t="s">
        <v>59</v>
      </c>
    </row>
    <row r="11" spans="1:9" ht="25.35" customHeight="1">
      <c r="A11" s="68" t="s">
        <v>117</v>
      </c>
      <c r="B11" s="91"/>
      <c r="C11" s="91"/>
      <c r="D11" s="91"/>
      <c r="E11" s="91"/>
      <c r="F11" s="91"/>
      <c r="G11" s="91"/>
      <c r="H11" s="91"/>
      <c r="I11" s="92">
        <f>SUM(B11:G11)</f>
        <v>0</v>
      </c>
    </row>
    <row r="12" spans="1:9" ht="14.1" customHeight="1">
      <c r="A12" s="201"/>
      <c r="B12" s="202"/>
      <c r="C12" s="202"/>
      <c r="D12" s="202"/>
      <c r="E12" s="202"/>
      <c r="F12" s="202"/>
      <c r="G12" s="202"/>
      <c r="H12" s="202"/>
      <c r="I12" s="203"/>
    </row>
    <row r="13" spans="1:9" ht="28.35" customHeight="1">
      <c r="A13" s="38" t="s">
        <v>51</v>
      </c>
      <c r="B13" s="191" t="s">
        <v>118</v>
      </c>
      <c r="C13" s="192"/>
      <c r="D13" s="188" t="s">
        <v>52</v>
      </c>
      <c r="E13" s="189"/>
      <c r="F13" s="189"/>
      <c r="G13" s="189"/>
      <c r="H13" s="55"/>
      <c r="I13" s="39"/>
    </row>
    <row r="14" spans="1:9" ht="25.5" customHeight="1">
      <c r="A14" s="184" t="s">
        <v>53</v>
      </c>
      <c r="B14" s="185"/>
      <c r="C14" s="185"/>
      <c r="D14" s="185"/>
      <c r="E14" s="185"/>
      <c r="F14" s="185"/>
      <c r="G14" s="185"/>
      <c r="H14" s="185"/>
      <c r="I14" s="186"/>
    </row>
    <row r="15" spans="1:9" ht="65.650000000000006" customHeight="1">
      <c r="A15" s="187" t="s">
        <v>119</v>
      </c>
      <c r="B15" s="185"/>
      <c r="C15" s="185"/>
      <c r="D15" s="185"/>
      <c r="E15" s="185"/>
      <c r="F15" s="185"/>
      <c r="G15" s="185"/>
      <c r="H15" s="185"/>
      <c r="I15" s="186"/>
    </row>
    <row r="16" spans="1:9" ht="25.5" customHeight="1">
      <c r="A16" s="184" t="s">
        <v>55</v>
      </c>
      <c r="B16" s="185"/>
      <c r="C16" s="185"/>
      <c r="D16" s="185"/>
      <c r="E16" s="185"/>
      <c r="F16" s="185"/>
      <c r="G16" s="185"/>
      <c r="H16" s="185"/>
      <c r="I16" s="186"/>
    </row>
    <row r="17" spans="1:9" ht="84.95" customHeight="1">
      <c r="A17" s="195"/>
      <c r="B17" s="185"/>
      <c r="C17" s="185"/>
      <c r="D17" s="185"/>
      <c r="E17" s="185"/>
      <c r="F17" s="185"/>
      <c r="G17" s="185"/>
      <c r="H17" s="185"/>
      <c r="I17" s="186"/>
    </row>
    <row r="18" spans="1:9" ht="25.5" customHeight="1">
      <c r="A18" s="184" t="s">
        <v>111</v>
      </c>
      <c r="B18" s="185"/>
      <c r="C18" s="185"/>
      <c r="D18" s="185"/>
      <c r="E18" s="185"/>
      <c r="F18" s="185"/>
      <c r="G18" s="185"/>
      <c r="H18" s="185"/>
      <c r="I18" s="186"/>
    </row>
    <row r="19" spans="1:9" ht="22.35" customHeight="1">
      <c r="A19" s="56"/>
      <c r="B19" s="41" t="s">
        <v>57</v>
      </c>
      <c r="C19" s="41" t="s">
        <v>41</v>
      </c>
      <c r="D19" s="41" t="s">
        <v>42</v>
      </c>
      <c r="E19" s="41" t="s">
        <v>43</v>
      </c>
      <c r="F19" s="41" t="s">
        <v>44</v>
      </c>
      <c r="G19" s="41" t="s">
        <v>45</v>
      </c>
      <c r="H19" s="41" t="s">
        <v>46</v>
      </c>
      <c r="I19" s="42" t="s">
        <v>59</v>
      </c>
    </row>
    <row r="20" spans="1:9" ht="24.95" customHeight="1">
      <c r="A20" s="68" t="s">
        <v>120</v>
      </c>
      <c r="B20" s="91"/>
      <c r="C20" s="91"/>
      <c r="D20" s="91"/>
      <c r="E20" s="91"/>
      <c r="F20" s="91"/>
      <c r="G20" s="91"/>
      <c r="H20" s="91"/>
      <c r="I20" s="92">
        <f>SUM(B20:G20)</f>
        <v>0</v>
      </c>
    </row>
    <row r="21" spans="1:9" ht="24.2" customHeight="1">
      <c r="A21" s="183" t="str">
        <f>'Page de Garde - Composition de '!A4</f>
        <v>Description des Marchés subséquents et Bons de commande</v>
      </c>
      <c r="B21" s="177"/>
      <c r="C21" s="177"/>
      <c r="D21" s="177"/>
      <c r="E21" s="177"/>
      <c r="F21" s="175" t="str">
        <f>'Page de Garde - Composition de '!A18</f>
        <v>Janvier 2019</v>
      </c>
      <c r="G21" s="177"/>
      <c r="H21" s="177"/>
      <c r="I21" s="178"/>
    </row>
  </sheetData>
  <mergeCells count="22">
    <mergeCell ref="A16:I16"/>
    <mergeCell ref="F21:I21"/>
    <mergeCell ref="A18:I18"/>
    <mergeCell ref="E2:I2"/>
    <mergeCell ref="A21:E21"/>
    <mergeCell ref="A15:I15"/>
    <mergeCell ref="A14:I14"/>
    <mergeCell ref="B13:C13"/>
    <mergeCell ref="A17:I17"/>
    <mergeCell ref="A2:D2"/>
    <mergeCell ref="D13:G13"/>
    <mergeCell ref="A1:C1"/>
    <mergeCell ref="A6:I6"/>
    <mergeCell ref="A12:I12"/>
    <mergeCell ref="A9:I9"/>
    <mergeCell ref="A5:I5"/>
    <mergeCell ref="D4:G4"/>
    <mergeCell ref="E1:I1"/>
    <mergeCell ref="A8:I8"/>
    <mergeCell ref="B4:C4"/>
    <mergeCell ref="A3:I3"/>
    <mergeCell ref="A7:I7"/>
  </mergeCells>
  <conditionalFormatting sqref="I11 I20">
    <cfRule type="cellIs" dxfId="8" priority="1"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election sqref="A1:C1"/>
    </sheetView>
  </sheetViews>
  <sheetFormatPr baseColWidth="10" defaultColWidth="28.28515625" defaultRowHeight="14.25" customHeight="1"/>
  <cols>
    <col min="1" max="1" width="28.28515625" style="94" customWidth="1"/>
    <col min="2" max="9" width="7.140625" style="94" customWidth="1"/>
    <col min="10" max="256" width="28.28515625" style="94" customWidth="1"/>
  </cols>
  <sheetData>
    <row r="1" spans="1:9" ht="18" customHeight="1">
      <c r="A1" s="179" t="str">
        <f>'Page de Garde - Composition de '!A2</f>
        <v xml:space="preserve">Accord-cadre de la mission de maitrise d'œuvre pour la création de la passerelle pédagoqique dans le Havre du Thar, lieu  de découverte du paysage et du milieu </v>
      </c>
      <c r="B1" s="173"/>
      <c r="C1" s="173"/>
      <c r="D1" s="51"/>
      <c r="E1" s="205" t="str">
        <f>'Page de Garde - Composition de '!A1</f>
        <v>Commune de Saint-Pair-sur-Mer</v>
      </c>
      <c r="F1" s="173"/>
      <c r="G1" s="173"/>
      <c r="H1" s="173"/>
      <c r="I1" s="174"/>
    </row>
    <row r="2" spans="1:9" ht="18" customHeight="1">
      <c r="A2" s="199">
        <f>'Page de Garde - Composition de '!A3</f>
        <v>0</v>
      </c>
      <c r="B2" s="200"/>
      <c r="C2" s="200"/>
      <c r="D2" s="200"/>
      <c r="E2" s="206"/>
      <c r="F2" s="197"/>
      <c r="G2" s="197"/>
      <c r="H2" s="197"/>
      <c r="I2" s="198"/>
    </row>
    <row r="3" spans="1:9" ht="24.6" customHeight="1">
      <c r="A3" s="180" t="s">
        <v>121</v>
      </c>
      <c r="B3" s="181"/>
      <c r="C3" s="181"/>
      <c r="D3" s="181"/>
      <c r="E3" s="181"/>
      <c r="F3" s="181"/>
      <c r="G3" s="181"/>
      <c r="H3" s="181"/>
      <c r="I3" s="182"/>
    </row>
    <row r="4" spans="1:9" ht="28.35" customHeight="1">
      <c r="A4" s="38" t="s">
        <v>51</v>
      </c>
      <c r="B4" s="191" t="s">
        <v>122</v>
      </c>
      <c r="C4" s="192"/>
      <c r="D4" s="188" t="s">
        <v>52</v>
      </c>
      <c r="E4" s="189"/>
      <c r="F4" s="189"/>
      <c r="G4" s="189"/>
      <c r="H4" s="55"/>
      <c r="I4" s="39"/>
    </row>
    <row r="5" spans="1:9" ht="25.5" customHeight="1">
      <c r="A5" s="184" t="s">
        <v>53</v>
      </c>
      <c r="B5" s="185"/>
      <c r="C5" s="185"/>
      <c r="D5" s="185"/>
      <c r="E5" s="185"/>
      <c r="F5" s="185"/>
      <c r="G5" s="185"/>
      <c r="H5" s="185"/>
      <c r="I5" s="186"/>
    </row>
    <row r="6" spans="1:9" ht="70.5" customHeight="1">
      <c r="A6" s="204" t="s">
        <v>123</v>
      </c>
      <c r="B6" s="185"/>
      <c r="C6" s="185"/>
      <c r="D6" s="185"/>
      <c r="E6" s="185"/>
      <c r="F6" s="185"/>
      <c r="G6" s="185"/>
      <c r="H6" s="185"/>
      <c r="I6" s="186"/>
    </row>
    <row r="7" spans="1:9" ht="25.5" customHeight="1">
      <c r="A7" s="184" t="s">
        <v>55</v>
      </c>
      <c r="B7" s="185"/>
      <c r="C7" s="185"/>
      <c r="D7" s="185"/>
      <c r="E7" s="185"/>
      <c r="F7" s="185"/>
      <c r="G7" s="185"/>
      <c r="H7" s="185"/>
      <c r="I7" s="186"/>
    </row>
    <row r="8" spans="1:9" ht="86.1" customHeight="1">
      <c r="A8" s="195"/>
      <c r="B8" s="185"/>
      <c r="C8" s="185"/>
      <c r="D8" s="185"/>
      <c r="E8" s="185"/>
      <c r="F8" s="185"/>
      <c r="G8" s="185"/>
      <c r="H8" s="185"/>
      <c r="I8" s="186"/>
    </row>
    <row r="9" spans="1:9" ht="25.5" customHeight="1">
      <c r="A9" s="184" t="s">
        <v>111</v>
      </c>
      <c r="B9" s="185"/>
      <c r="C9" s="185"/>
      <c r="D9" s="185"/>
      <c r="E9" s="185"/>
      <c r="F9" s="185"/>
      <c r="G9" s="185"/>
      <c r="H9" s="185"/>
      <c r="I9" s="186"/>
    </row>
    <row r="10" spans="1:9" ht="22.35" customHeight="1">
      <c r="A10" s="67"/>
      <c r="B10" s="41" t="s">
        <v>57</v>
      </c>
      <c r="C10" s="41" t="s">
        <v>41</v>
      </c>
      <c r="D10" s="41" t="s">
        <v>42</v>
      </c>
      <c r="E10" s="41" t="s">
        <v>43</v>
      </c>
      <c r="F10" s="41" t="s">
        <v>44</v>
      </c>
      <c r="G10" s="41" t="s">
        <v>45</v>
      </c>
      <c r="H10" s="41" t="s">
        <v>46</v>
      </c>
      <c r="I10" s="42" t="s">
        <v>59</v>
      </c>
    </row>
    <row r="11" spans="1:9" ht="25.15" customHeight="1">
      <c r="A11" s="68" t="s">
        <v>124</v>
      </c>
      <c r="B11" s="91"/>
      <c r="C11" s="91"/>
      <c r="D11" s="91"/>
      <c r="E11" s="91"/>
      <c r="F11" s="91"/>
      <c r="G11" s="91"/>
      <c r="H11" s="91"/>
      <c r="I11" s="92">
        <f>SUM(B11:G11)</f>
        <v>0</v>
      </c>
    </row>
    <row r="12" spans="1:9" ht="14.1" customHeight="1">
      <c r="A12" s="201"/>
      <c r="B12" s="202"/>
      <c r="C12" s="202"/>
      <c r="D12" s="202"/>
      <c r="E12" s="202"/>
      <c r="F12" s="202"/>
      <c r="G12" s="202"/>
      <c r="H12" s="202"/>
      <c r="I12" s="203"/>
    </row>
    <row r="13" spans="1:9" ht="28.35" customHeight="1">
      <c r="A13" s="38" t="s">
        <v>51</v>
      </c>
      <c r="B13" s="191" t="s">
        <v>125</v>
      </c>
      <c r="C13" s="192"/>
      <c r="D13" s="188" t="s">
        <v>52</v>
      </c>
      <c r="E13" s="189"/>
      <c r="F13" s="189"/>
      <c r="G13" s="189"/>
      <c r="H13" s="55"/>
      <c r="I13" s="39"/>
    </row>
    <row r="14" spans="1:9" ht="25.5" customHeight="1">
      <c r="A14" s="184" t="s">
        <v>53</v>
      </c>
      <c r="B14" s="185"/>
      <c r="C14" s="185"/>
      <c r="D14" s="185"/>
      <c r="E14" s="185"/>
      <c r="F14" s="185"/>
      <c r="G14" s="185"/>
      <c r="H14" s="185"/>
      <c r="I14" s="186"/>
    </row>
    <row r="15" spans="1:9" ht="60.4" customHeight="1">
      <c r="A15" s="187" t="s">
        <v>126</v>
      </c>
      <c r="B15" s="185"/>
      <c r="C15" s="185"/>
      <c r="D15" s="185"/>
      <c r="E15" s="185"/>
      <c r="F15" s="185"/>
      <c r="G15" s="185"/>
      <c r="H15" s="185"/>
      <c r="I15" s="186"/>
    </row>
    <row r="16" spans="1:9" ht="25.5" customHeight="1">
      <c r="A16" s="184" t="s">
        <v>55</v>
      </c>
      <c r="B16" s="185"/>
      <c r="C16" s="185"/>
      <c r="D16" s="185"/>
      <c r="E16" s="185"/>
      <c r="F16" s="185"/>
      <c r="G16" s="185"/>
      <c r="H16" s="185"/>
      <c r="I16" s="186"/>
    </row>
    <row r="17" spans="1:9" ht="85.15" customHeight="1">
      <c r="A17" s="195"/>
      <c r="B17" s="185"/>
      <c r="C17" s="185"/>
      <c r="D17" s="185"/>
      <c r="E17" s="185"/>
      <c r="F17" s="185"/>
      <c r="G17" s="185"/>
      <c r="H17" s="185"/>
      <c r="I17" s="186"/>
    </row>
    <row r="18" spans="1:9" ht="25.5" customHeight="1">
      <c r="A18" s="184" t="s">
        <v>111</v>
      </c>
      <c r="B18" s="185"/>
      <c r="C18" s="185"/>
      <c r="D18" s="185"/>
      <c r="E18" s="185"/>
      <c r="F18" s="185"/>
      <c r="G18" s="185"/>
      <c r="H18" s="185"/>
      <c r="I18" s="186"/>
    </row>
    <row r="19" spans="1:9" ht="22.35" customHeight="1">
      <c r="A19" s="56"/>
      <c r="B19" s="41" t="s">
        <v>57</v>
      </c>
      <c r="C19" s="41" t="s">
        <v>41</v>
      </c>
      <c r="D19" s="41" t="s">
        <v>42</v>
      </c>
      <c r="E19" s="41" t="s">
        <v>43</v>
      </c>
      <c r="F19" s="41" t="s">
        <v>44</v>
      </c>
      <c r="G19" s="41" t="s">
        <v>45</v>
      </c>
      <c r="H19" s="41" t="s">
        <v>46</v>
      </c>
      <c r="I19" s="42" t="s">
        <v>59</v>
      </c>
    </row>
    <row r="20" spans="1:9" ht="25.9" customHeight="1">
      <c r="A20" s="68" t="s">
        <v>127</v>
      </c>
      <c r="B20" s="91"/>
      <c r="C20" s="91"/>
      <c r="D20" s="91"/>
      <c r="E20" s="91"/>
      <c r="F20" s="91"/>
      <c r="G20" s="91"/>
      <c r="H20" s="91"/>
      <c r="I20" s="92">
        <f>SUM(B20:G20)</f>
        <v>0</v>
      </c>
    </row>
    <row r="21" spans="1:9" ht="24.2" customHeight="1">
      <c r="A21" s="183" t="str">
        <f>'Page de Garde - Composition de '!A4</f>
        <v>Description des Marchés subséquents et Bons de commande</v>
      </c>
      <c r="B21" s="177"/>
      <c r="C21" s="177"/>
      <c r="D21" s="177"/>
      <c r="E21" s="177"/>
      <c r="F21" s="175" t="str">
        <f>'Page de Garde - Composition de '!A18</f>
        <v>Janvier 2019</v>
      </c>
      <c r="G21" s="177"/>
      <c r="H21" s="177"/>
      <c r="I21" s="178"/>
    </row>
  </sheetData>
  <mergeCells count="22">
    <mergeCell ref="A16:I16"/>
    <mergeCell ref="F21:I21"/>
    <mergeCell ref="A18:I18"/>
    <mergeCell ref="E2:I2"/>
    <mergeCell ref="A21:E21"/>
    <mergeCell ref="A15:I15"/>
    <mergeCell ref="A14:I14"/>
    <mergeCell ref="B13:C13"/>
    <mergeCell ref="A17:I17"/>
    <mergeCell ref="A2:D2"/>
    <mergeCell ref="D13:G13"/>
    <mergeCell ref="A1:C1"/>
    <mergeCell ref="A6:I6"/>
    <mergeCell ref="A12:I12"/>
    <mergeCell ref="A9:I9"/>
    <mergeCell ref="A5:I5"/>
    <mergeCell ref="D4:G4"/>
    <mergeCell ref="E1:I1"/>
    <mergeCell ref="A8:I8"/>
    <mergeCell ref="B4:C4"/>
    <mergeCell ref="A3:I3"/>
    <mergeCell ref="A7:I7"/>
  </mergeCells>
  <conditionalFormatting sqref="I11 I20">
    <cfRule type="cellIs" dxfId="7" priority="1"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showGridLines="0" workbookViewId="0">
      <selection sqref="A1:E1"/>
    </sheetView>
  </sheetViews>
  <sheetFormatPr baseColWidth="10" defaultColWidth="5.7109375" defaultRowHeight="13.9" customHeight="1"/>
  <cols>
    <col min="1" max="1" width="5.7109375" style="95" customWidth="1"/>
    <col min="2" max="2" width="5.42578125" style="95" customWidth="1"/>
    <col min="3" max="9" width="8.42578125" style="95" customWidth="1"/>
    <col min="10" max="10" width="10.7109375" style="95" customWidth="1"/>
    <col min="11" max="256" width="5.7109375" style="95" customWidth="1"/>
  </cols>
  <sheetData>
    <row r="1" spans="1:10" ht="19.899999999999999" customHeight="1">
      <c r="A1" s="256" t="str">
        <f>'Synthèse - Récapitulatif 01'!A1</f>
        <v>Accord-cadre pour la mission de maitrise d'œuvre pour la création de la passerelle pédagogique dans le Havre du Thar, lieu de découverte du paysage et du milieu</v>
      </c>
      <c r="B1" s="257"/>
      <c r="C1" s="257"/>
      <c r="D1" s="257"/>
      <c r="E1" s="258"/>
      <c r="F1" s="261" t="str">
        <f>'Synthèse - Récapitulatif 01'!F1</f>
        <v>Commune de Saint-Pair-sur-Mer</v>
      </c>
      <c r="G1" s="258"/>
      <c r="H1" s="262"/>
      <c r="I1" s="257"/>
      <c r="J1" s="263"/>
    </row>
    <row r="2" spans="1:10" ht="54.6" customHeight="1">
      <c r="A2" s="266"/>
      <c r="B2" s="236"/>
      <c r="C2" s="236"/>
      <c r="D2" s="236"/>
      <c r="E2" s="236"/>
      <c r="F2" s="236"/>
      <c r="G2" s="236"/>
      <c r="H2" s="236"/>
      <c r="I2" s="236"/>
      <c r="J2" s="240"/>
    </row>
    <row r="3" spans="1:10" ht="14.1" customHeight="1">
      <c r="A3" s="267" t="s">
        <v>128</v>
      </c>
      <c r="B3" s="236"/>
      <c r="C3" s="236"/>
      <c r="D3" s="236"/>
      <c r="E3" s="236"/>
      <c r="F3" s="236"/>
      <c r="G3" s="236"/>
      <c r="H3" s="236"/>
      <c r="I3" s="236"/>
      <c r="J3" s="240"/>
    </row>
    <row r="4" spans="1:10" ht="13.5" customHeight="1">
      <c r="A4" s="268"/>
      <c r="B4" s="236"/>
      <c r="C4" s="269"/>
      <c r="D4" s="269"/>
      <c r="E4" s="269"/>
      <c r="F4" s="269"/>
      <c r="G4" s="269"/>
      <c r="H4" s="269"/>
      <c r="I4" s="269"/>
      <c r="J4" s="270"/>
    </row>
    <row r="5" spans="1:10" ht="21" customHeight="1">
      <c r="A5" s="264"/>
      <c r="B5" s="265"/>
      <c r="C5" s="96" t="s">
        <v>129</v>
      </c>
      <c r="D5" s="97" t="s">
        <v>130</v>
      </c>
      <c r="E5" s="97" t="s">
        <v>131</v>
      </c>
      <c r="F5" s="97" t="s">
        <v>132</v>
      </c>
      <c r="G5" s="97" t="s">
        <v>133</v>
      </c>
      <c r="H5" s="97" t="s">
        <v>134</v>
      </c>
      <c r="I5" s="97" t="s">
        <v>46</v>
      </c>
      <c r="J5" s="98" t="s">
        <v>59</v>
      </c>
    </row>
    <row r="6" spans="1:10" ht="14.1" customHeight="1">
      <c r="A6" s="271"/>
      <c r="B6" s="269"/>
      <c r="C6" s="272"/>
      <c r="D6" s="272"/>
      <c r="E6" s="272"/>
      <c r="F6" s="272"/>
      <c r="G6" s="272"/>
      <c r="H6" s="272"/>
      <c r="I6" s="272"/>
      <c r="J6" s="273"/>
    </row>
    <row r="7" spans="1:10" ht="17.100000000000001" customHeight="1">
      <c r="A7" s="222" t="str">
        <f>'Géomorph - VRD - DET_AOR'!B4</f>
        <v>GéomorphCouran</v>
      </c>
      <c r="B7" s="99" t="s">
        <v>135</v>
      </c>
      <c r="C7" s="100">
        <f>'Géomorph - VRD - DET_AOR'!B11</f>
        <v>0</v>
      </c>
      <c r="D7" s="100">
        <f>'Géomorph - VRD - DET_AOR'!C11</f>
        <v>0</v>
      </c>
      <c r="E7" s="100">
        <f>'Géomorph - VRD - DET_AOR'!D11</f>
        <v>0</v>
      </c>
      <c r="F7" s="100">
        <f>'Géomorph - VRD - DET_AOR'!E11</f>
        <v>0</v>
      </c>
      <c r="G7" s="100">
        <f>'Géomorph - VRD - DET_AOR'!F11</f>
        <v>0</v>
      </c>
      <c r="H7" s="100">
        <f>'Géomorph - VRD - DET_AOR'!G11</f>
        <v>0</v>
      </c>
      <c r="I7" s="101"/>
      <c r="J7" s="231">
        <f>SUM(C7:H7)</f>
        <v>0</v>
      </c>
    </row>
    <row r="8" spans="1:10" ht="17.100000000000001" customHeight="1">
      <c r="A8" s="223"/>
      <c r="B8" s="102" t="s">
        <v>136</v>
      </c>
      <c r="C8" s="103" t="str">
        <f t="shared" ref="C8:H8" si="0">IF($J$7&gt;0,C7/$J$7,"")</f>
        <v/>
      </c>
      <c r="D8" s="103" t="str">
        <f t="shared" si="0"/>
        <v/>
      </c>
      <c r="E8" s="103" t="str">
        <f t="shared" si="0"/>
        <v/>
      </c>
      <c r="F8" s="103" t="str">
        <f t="shared" si="0"/>
        <v/>
      </c>
      <c r="G8" s="103" t="str">
        <f t="shared" si="0"/>
        <v/>
      </c>
      <c r="H8" s="103" t="str">
        <f t="shared" si="0"/>
        <v/>
      </c>
      <c r="I8" s="104"/>
      <c r="J8" s="227"/>
    </row>
    <row r="9" spans="1:10" ht="17.100000000000001" customHeight="1">
      <c r="A9" s="222" t="str">
        <f>'Géomorph - VRD - DET_AOR'!B13</f>
        <v>VRD Géotech</v>
      </c>
      <c r="B9" s="99" t="s">
        <v>135</v>
      </c>
      <c r="C9" s="100">
        <f>'Géomorph - VRD - DET_AOR'!B20</f>
        <v>0</v>
      </c>
      <c r="D9" s="100">
        <f>'Géomorph - VRD - DET_AOR'!C20</f>
        <v>0</v>
      </c>
      <c r="E9" s="100">
        <f>'Géomorph - VRD - DET_AOR'!D20</f>
        <v>0</v>
      </c>
      <c r="F9" s="100">
        <f>'Géomorph - VRD - DET_AOR'!E20</f>
        <v>0</v>
      </c>
      <c r="G9" s="100">
        <f>'Géomorph - VRD - DET_AOR'!F20</f>
        <v>0</v>
      </c>
      <c r="H9" s="100">
        <f>'Géomorph - VRD - DET_AOR'!G20</f>
        <v>0</v>
      </c>
      <c r="I9" s="101"/>
      <c r="J9" s="231">
        <f>SUM(C9:H9)</f>
        <v>0</v>
      </c>
    </row>
    <row r="10" spans="1:10" ht="17.100000000000001" customHeight="1">
      <c r="A10" s="223"/>
      <c r="B10" s="102" t="s">
        <v>136</v>
      </c>
      <c r="C10" s="103" t="str">
        <f t="shared" ref="C10:H10" si="1">IF($J$9&gt;0,C9/$J$9,"")</f>
        <v/>
      </c>
      <c r="D10" s="103" t="str">
        <f t="shared" si="1"/>
        <v/>
      </c>
      <c r="E10" s="103" t="str">
        <f t="shared" si="1"/>
        <v/>
      </c>
      <c r="F10" s="103" t="str">
        <f t="shared" si="1"/>
        <v/>
      </c>
      <c r="G10" s="103" t="str">
        <f t="shared" si="1"/>
        <v/>
      </c>
      <c r="H10" s="103" t="str">
        <f t="shared" si="1"/>
        <v/>
      </c>
      <c r="I10" s="104"/>
      <c r="J10" s="227"/>
    </row>
    <row r="11" spans="1:10" ht="17.100000000000001" customHeight="1">
      <c r="A11" s="222" t="str">
        <f>'Anim - PGP - DET_AOR'!B4</f>
        <v>Anim</v>
      </c>
      <c r="B11" s="99" t="s">
        <v>135</v>
      </c>
      <c r="C11" s="100">
        <f>'Anim - PGP - DET_AOR'!B11</f>
        <v>0</v>
      </c>
      <c r="D11" s="100">
        <f>'Anim - PGP - DET_AOR'!C11</f>
        <v>0</v>
      </c>
      <c r="E11" s="100">
        <f>'Anim - PGP - DET_AOR'!D11</f>
        <v>0</v>
      </c>
      <c r="F11" s="100">
        <f>'Anim - PGP - DET_AOR'!E11</f>
        <v>0</v>
      </c>
      <c r="G11" s="100">
        <f>'Anim - PGP - DET_AOR'!F11</f>
        <v>0</v>
      </c>
      <c r="H11" s="100">
        <f>'Anim - PGP - DET_AOR'!G11</f>
        <v>0</v>
      </c>
      <c r="I11" s="101"/>
      <c r="J11" s="231">
        <f>SUM(C11:H11)</f>
        <v>0</v>
      </c>
    </row>
    <row r="12" spans="1:10" ht="17.100000000000001" customHeight="1">
      <c r="A12" s="223"/>
      <c r="B12" s="102" t="s">
        <v>136</v>
      </c>
      <c r="C12" s="103" t="str">
        <f t="shared" ref="C12:H12" si="2">IF($J$11&gt;0,C11/$J$11,"")</f>
        <v/>
      </c>
      <c r="D12" s="103" t="str">
        <f t="shared" si="2"/>
        <v/>
      </c>
      <c r="E12" s="103" t="str">
        <f t="shared" si="2"/>
        <v/>
      </c>
      <c r="F12" s="103" t="str">
        <f t="shared" si="2"/>
        <v/>
      </c>
      <c r="G12" s="103" t="str">
        <f t="shared" si="2"/>
        <v/>
      </c>
      <c r="H12" s="103" t="str">
        <f t="shared" si="2"/>
        <v/>
      </c>
      <c r="I12" s="104"/>
      <c r="J12" s="227"/>
    </row>
    <row r="13" spans="1:10" ht="17.100000000000001" customHeight="1">
      <c r="A13" s="222" t="str">
        <f>'Anim - PGP - DET_AOR'!B13</f>
        <v>PGP</v>
      </c>
      <c r="B13" s="99" t="s">
        <v>135</v>
      </c>
      <c r="C13" s="100">
        <f>'Anim - PGP - DET_AOR'!B20</f>
        <v>0</v>
      </c>
      <c r="D13" s="100">
        <f>'Anim - PGP - DET_AOR'!C20</f>
        <v>0</v>
      </c>
      <c r="E13" s="100">
        <f>'Anim - PGP - DET_AOR'!D20</f>
        <v>0</v>
      </c>
      <c r="F13" s="100">
        <f>'Anim - PGP - DET_AOR'!E20</f>
        <v>0</v>
      </c>
      <c r="G13" s="100">
        <f>'Anim - PGP - DET_AOR'!F20</f>
        <v>0</v>
      </c>
      <c r="H13" s="100">
        <f>'Anim - PGP - DET_AOR'!G20</f>
        <v>0</v>
      </c>
      <c r="I13" s="101"/>
      <c r="J13" s="231">
        <f>SUM(C13:H13)</f>
        <v>0</v>
      </c>
    </row>
    <row r="14" spans="1:10" ht="17.100000000000001" customHeight="1">
      <c r="A14" s="223"/>
      <c r="B14" s="102" t="s">
        <v>136</v>
      </c>
      <c r="C14" s="103" t="str">
        <f t="shared" ref="C14:H14" si="3">IF($J$13&gt;0,C13/$J$13,"")</f>
        <v/>
      </c>
      <c r="D14" s="103" t="str">
        <f t="shared" si="3"/>
        <v/>
      </c>
      <c r="E14" s="103" t="str">
        <f t="shared" si="3"/>
        <v/>
      </c>
      <c r="F14" s="103" t="str">
        <f t="shared" si="3"/>
        <v/>
      </c>
      <c r="G14" s="103" t="str">
        <f t="shared" si="3"/>
        <v/>
      </c>
      <c r="H14" s="103" t="str">
        <f t="shared" si="3"/>
        <v/>
      </c>
      <c r="I14" s="104"/>
      <c r="J14" s="227"/>
    </row>
    <row r="15" spans="1:10" ht="17.100000000000001" customHeight="1">
      <c r="A15" s="222" t="str">
        <f>'ELeau - EImpact - DET_AOR'!B4</f>
        <v>ELeau</v>
      </c>
      <c r="B15" s="99" t="s">
        <v>135</v>
      </c>
      <c r="C15" s="100">
        <f>'ELeau - EImpact - DET_AOR'!B11</f>
        <v>0</v>
      </c>
      <c r="D15" s="100">
        <f>'ELeau - EImpact - DET_AOR'!C11</f>
        <v>0</v>
      </c>
      <c r="E15" s="100">
        <f>'ELeau - EImpact - DET_AOR'!D11</f>
        <v>0</v>
      </c>
      <c r="F15" s="100">
        <f>'ELeau - EImpact - DET_AOR'!E11</f>
        <v>0</v>
      </c>
      <c r="G15" s="100">
        <f>'ELeau - EImpact - DET_AOR'!F11</f>
        <v>0</v>
      </c>
      <c r="H15" s="100">
        <f>'ELeau - EImpact - DET_AOR'!G11</f>
        <v>0</v>
      </c>
      <c r="I15" s="101"/>
      <c r="J15" s="231">
        <f>SUM(C15:H15)</f>
        <v>0</v>
      </c>
    </row>
    <row r="16" spans="1:10" ht="17.100000000000001" customHeight="1">
      <c r="A16" s="223"/>
      <c r="B16" s="102" t="s">
        <v>136</v>
      </c>
      <c r="C16" s="103" t="str">
        <f t="shared" ref="C16:H16" si="4">IF($J$15&gt;0,C15/$J$15,"")</f>
        <v/>
      </c>
      <c r="D16" s="103" t="str">
        <f t="shared" si="4"/>
        <v/>
      </c>
      <c r="E16" s="103" t="str">
        <f t="shared" si="4"/>
        <v/>
      </c>
      <c r="F16" s="103" t="str">
        <f t="shared" si="4"/>
        <v/>
      </c>
      <c r="G16" s="103" t="str">
        <f t="shared" si="4"/>
        <v/>
      </c>
      <c r="H16" s="103" t="str">
        <f t="shared" si="4"/>
        <v/>
      </c>
      <c r="I16" s="104"/>
      <c r="J16" s="227"/>
    </row>
    <row r="17" spans="1:10" ht="17.100000000000001" customHeight="1">
      <c r="A17" s="222" t="str">
        <f>'ELeau - EImpact - DET_AOR'!B13</f>
        <v>EImpact</v>
      </c>
      <c r="B17" s="99" t="s">
        <v>135</v>
      </c>
      <c r="C17" s="100">
        <f>'ELeau - EImpact - DET_AOR'!B20</f>
        <v>0</v>
      </c>
      <c r="D17" s="100">
        <f>'ELeau - EImpact - DET_AOR'!C20</f>
        <v>0</v>
      </c>
      <c r="E17" s="100">
        <f>'ELeau - EImpact - DET_AOR'!D20</f>
        <v>0</v>
      </c>
      <c r="F17" s="100">
        <f>'ELeau - EImpact - DET_AOR'!E20</f>
        <v>0</v>
      </c>
      <c r="G17" s="100">
        <f>'ELeau - EImpact - DET_AOR'!F20</f>
        <v>0</v>
      </c>
      <c r="H17" s="100">
        <f>'ELeau - EImpact - DET_AOR'!G20</f>
        <v>0</v>
      </c>
      <c r="I17" s="101"/>
      <c r="J17" s="231">
        <f>SUM(C17:H17)</f>
        <v>0</v>
      </c>
    </row>
    <row r="18" spans="1:10" ht="17.100000000000001" customHeight="1">
      <c r="A18" s="223"/>
      <c r="B18" s="102" t="s">
        <v>136</v>
      </c>
      <c r="C18" s="103" t="str">
        <f t="shared" ref="C18:H18" si="5">IF($J$17&gt;0,C17/$J$17,"")</f>
        <v/>
      </c>
      <c r="D18" s="103" t="str">
        <f t="shared" si="5"/>
        <v/>
      </c>
      <c r="E18" s="103" t="str">
        <f t="shared" si="5"/>
        <v/>
      </c>
      <c r="F18" s="103" t="str">
        <f t="shared" si="5"/>
        <v/>
      </c>
      <c r="G18" s="103" t="str">
        <f t="shared" si="5"/>
        <v/>
      </c>
      <c r="H18" s="103" t="str">
        <f t="shared" si="5"/>
        <v/>
      </c>
      <c r="I18" s="104"/>
      <c r="J18" s="227"/>
    </row>
    <row r="19" spans="1:10" ht="17.100000000000001" customHeight="1">
      <c r="A19" s="222" t="str">
        <f>'Mob - EFF - DET_AOR'!B4</f>
        <v>Mob</v>
      </c>
      <c r="B19" s="99" t="s">
        <v>135</v>
      </c>
      <c r="C19" s="100">
        <f>'Mob - EFF - DET_AOR'!B11</f>
        <v>0</v>
      </c>
      <c r="D19" s="100">
        <f>'Mob - EFF - DET_AOR'!C11</f>
        <v>0</v>
      </c>
      <c r="E19" s="100">
        <f>'Mob - EFF - DET_AOR'!D11</f>
        <v>0</v>
      </c>
      <c r="F19" s="100">
        <f>'Mob - EFF - DET_AOR'!E11</f>
        <v>0</v>
      </c>
      <c r="G19" s="100">
        <f>'Mob - EFF - DET_AOR'!F11</f>
        <v>0</v>
      </c>
      <c r="H19" s="100">
        <f>'Mob - EFF - DET_AOR'!G11</f>
        <v>0</v>
      </c>
      <c r="I19" s="101"/>
      <c r="J19" s="231">
        <f>SUM(C19:H19)</f>
        <v>0</v>
      </c>
    </row>
    <row r="20" spans="1:10" ht="17.100000000000001" customHeight="1">
      <c r="A20" s="223"/>
      <c r="B20" s="102" t="s">
        <v>136</v>
      </c>
      <c r="C20" s="103" t="str">
        <f t="shared" ref="C20:H20" si="6">IF($J$19&gt;0,C19/$J$19,"")</f>
        <v/>
      </c>
      <c r="D20" s="103" t="str">
        <f t="shared" si="6"/>
        <v/>
      </c>
      <c r="E20" s="103" t="str">
        <f t="shared" si="6"/>
        <v/>
      </c>
      <c r="F20" s="103" t="str">
        <f t="shared" si="6"/>
        <v/>
      </c>
      <c r="G20" s="103" t="str">
        <f t="shared" si="6"/>
        <v/>
      </c>
      <c r="H20" s="103" t="str">
        <f t="shared" si="6"/>
        <v/>
      </c>
      <c r="I20" s="104"/>
      <c r="J20" s="227"/>
    </row>
    <row r="21" spans="1:10" ht="17.100000000000001" customHeight="1">
      <c r="A21" s="222" t="str">
        <f>'Mob - EFF - DET_AOR'!B13</f>
        <v>EOuA</v>
      </c>
      <c r="B21" s="99" t="s">
        <v>135</v>
      </c>
      <c r="C21" s="100">
        <f>'Mob - EFF - DET_AOR'!B20</f>
        <v>0</v>
      </c>
      <c r="D21" s="100">
        <f>'Mob - EFF - DET_AOR'!C20</f>
        <v>0</v>
      </c>
      <c r="E21" s="100">
        <f>'Mob - EFF - DET_AOR'!D20</f>
        <v>0</v>
      </c>
      <c r="F21" s="100">
        <f>'Mob - EFF - DET_AOR'!E20</f>
        <v>0</v>
      </c>
      <c r="G21" s="100">
        <f>'Mob - EFF - DET_AOR'!F20</f>
        <v>0</v>
      </c>
      <c r="H21" s="100">
        <f>'Mob - EFF - DET_AOR'!G20</f>
        <v>0</v>
      </c>
      <c r="I21" s="101"/>
      <c r="J21" s="231">
        <f>SUM(C21:H21)</f>
        <v>0</v>
      </c>
    </row>
    <row r="22" spans="1:10" ht="17.100000000000001" customHeight="1">
      <c r="A22" s="223"/>
      <c r="B22" s="102" t="s">
        <v>136</v>
      </c>
      <c r="C22" s="103" t="str">
        <f t="shared" ref="C22:H22" si="7">IF($J$21&gt;0,C21/$J$21,"")</f>
        <v/>
      </c>
      <c r="D22" s="103" t="str">
        <f t="shared" si="7"/>
        <v/>
      </c>
      <c r="E22" s="103" t="str">
        <f t="shared" si="7"/>
        <v/>
      </c>
      <c r="F22" s="103" t="str">
        <f t="shared" si="7"/>
        <v/>
      </c>
      <c r="G22" s="103" t="str">
        <f t="shared" si="7"/>
        <v/>
      </c>
      <c r="H22" s="103" t="str">
        <f t="shared" si="7"/>
        <v/>
      </c>
      <c r="I22" s="104"/>
      <c r="J22" s="227"/>
    </row>
    <row r="23" spans="1:10" ht="17.100000000000001" customHeight="1">
      <c r="A23" s="222" t="str">
        <f>'AcEP - DAA - DET_AOR'!B4</f>
        <v>AcEP</v>
      </c>
      <c r="B23" s="99" t="s">
        <v>135</v>
      </c>
      <c r="C23" s="100">
        <f>'AcEP - DAA - DET_AOR'!B11</f>
        <v>0</v>
      </c>
      <c r="D23" s="100">
        <f>'AcEP - DAA - DET_AOR'!C11</f>
        <v>0</v>
      </c>
      <c r="E23" s="100">
        <f>'AcEP - DAA - DET_AOR'!D11</f>
        <v>0</v>
      </c>
      <c r="F23" s="100">
        <f>'AcEP - DAA - DET_AOR'!E11</f>
        <v>0</v>
      </c>
      <c r="G23" s="100">
        <f>'AcEP - DAA - DET_AOR'!F11</f>
        <v>0</v>
      </c>
      <c r="H23" s="100">
        <f>'AcEP - DAA - DET_AOR'!G11</f>
        <v>0</v>
      </c>
      <c r="I23" s="101"/>
      <c r="J23" s="231">
        <f>SUM(C23:H23)</f>
        <v>0</v>
      </c>
    </row>
    <row r="24" spans="1:10" ht="17.100000000000001" customHeight="1">
      <c r="A24" s="223"/>
      <c r="B24" s="102" t="s">
        <v>136</v>
      </c>
      <c r="C24" s="103" t="str">
        <f t="shared" ref="C24:H24" si="8">IF($J$23&gt;0,C23/$J$23,"")</f>
        <v/>
      </c>
      <c r="D24" s="103" t="str">
        <f t="shared" si="8"/>
        <v/>
      </c>
      <c r="E24" s="103" t="str">
        <f t="shared" si="8"/>
        <v/>
      </c>
      <c r="F24" s="103" t="str">
        <f t="shared" si="8"/>
        <v/>
      </c>
      <c r="G24" s="103" t="str">
        <f t="shared" si="8"/>
        <v/>
      </c>
      <c r="H24" s="103" t="str">
        <f t="shared" si="8"/>
        <v/>
      </c>
      <c r="I24" s="104"/>
      <c r="J24" s="227"/>
    </row>
    <row r="25" spans="1:10" ht="17.100000000000001" customHeight="1">
      <c r="A25" s="222" t="str">
        <f>'AcEP - DAA - DET_AOR'!B13</f>
        <v>DAA</v>
      </c>
      <c r="B25" s="99" t="s">
        <v>135</v>
      </c>
      <c r="C25" s="100">
        <f>'AcEP - DAA - DET_AOR'!B20</f>
        <v>0</v>
      </c>
      <c r="D25" s="100">
        <f>'AcEP - DAA - DET_AOR'!C20</f>
        <v>0</v>
      </c>
      <c r="E25" s="100">
        <f>'AcEP - DAA - DET_AOR'!D20</f>
        <v>0</v>
      </c>
      <c r="F25" s="100">
        <f>'AcEP - DAA - DET_AOR'!E20</f>
        <v>0</v>
      </c>
      <c r="G25" s="100">
        <f>'AcEP - DAA - DET_AOR'!F20</f>
        <v>0</v>
      </c>
      <c r="H25" s="100">
        <f>'AcEP - DAA - DET_AOR'!G20</f>
        <v>0</v>
      </c>
      <c r="I25" s="101"/>
      <c r="J25" s="231">
        <f>SUM(C25:H25)</f>
        <v>0</v>
      </c>
    </row>
    <row r="26" spans="1:10" ht="17.100000000000001" customHeight="1">
      <c r="A26" s="223"/>
      <c r="B26" s="102" t="s">
        <v>136</v>
      </c>
      <c r="C26" s="103" t="str">
        <f t="shared" ref="C26:H26" si="9">IF($J$23&gt;0,C25/$J$23,"")</f>
        <v/>
      </c>
      <c r="D26" s="103" t="str">
        <f t="shared" si="9"/>
        <v/>
      </c>
      <c r="E26" s="103" t="str">
        <f t="shared" si="9"/>
        <v/>
      </c>
      <c r="F26" s="103" t="str">
        <f t="shared" si="9"/>
        <v/>
      </c>
      <c r="G26" s="103" t="str">
        <f t="shared" si="9"/>
        <v/>
      </c>
      <c r="H26" s="103" t="str">
        <f t="shared" si="9"/>
        <v/>
      </c>
      <c r="I26" s="104"/>
      <c r="J26" s="227"/>
    </row>
    <row r="27" spans="1:10" ht="32.450000000000003" customHeight="1">
      <c r="A27" s="241"/>
      <c r="B27" s="242"/>
      <c r="C27" s="242"/>
      <c r="D27" s="242"/>
      <c r="E27" s="242"/>
      <c r="F27" s="242"/>
      <c r="G27" s="242"/>
      <c r="H27" s="242"/>
      <c r="I27" s="242"/>
      <c r="J27" s="243"/>
    </row>
    <row r="28" spans="1:10" ht="14.1" customHeight="1">
      <c r="A28" s="235" t="s">
        <v>137</v>
      </c>
      <c r="B28" s="236"/>
      <c r="C28" s="236"/>
      <c r="D28" s="236"/>
      <c r="E28" s="237"/>
      <c r="F28" s="238"/>
      <c r="G28" s="239"/>
      <c r="H28" s="236"/>
      <c r="I28" s="236"/>
      <c r="J28" s="240"/>
    </row>
    <row r="29" spans="1:10" ht="15" customHeight="1">
      <c r="A29" s="274"/>
      <c r="B29" s="236"/>
      <c r="C29" s="269"/>
      <c r="D29" s="269"/>
      <c r="E29" s="275"/>
      <c r="F29" s="276"/>
      <c r="G29" s="277"/>
      <c r="H29" s="269"/>
      <c r="I29" s="269"/>
      <c r="J29" s="270"/>
    </row>
    <row r="30" spans="1:10" ht="33" customHeight="1">
      <c r="A30" s="224"/>
      <c r="B30" s="225"/>
      <c r="C30" s="105" t="s">
        <v>129</v>
      </c>
      <c r="D30" s="106" t="s">
        <v>130</v>
      </c>
      <c r="E30" s="106" t="s">
        <v>131</v>
      </c>
      <c r="F30" s="106" t="s">
        <v>132</v>
      </c>
      <c r="G30" s="106" t="s">
        <v>133</v>
      </c>
      <c r="H30" s="106" t="s">
        <v>134</v>
      </c>
      <c r="I30" s="106" t="s">
        <v>46</v>
      </c>
      <c r="J30" s="107" t="s">
        <v>59</v>
      </c>
    </row>
    <row r="31" spans="1:10" ht="9" customHeight="1">
      <c r="A31" s="226"/>
      <c r="B31" s="227"/>
      <c r="C31" s="228"/>
      <c r="D31" s="229"/>
      <c r="E31" s="229"/>
      <c r="F31" s="229"/>
      <c r="G31" s="229"/>
      <c r="H31" s="229"/>
      <c r="I31" s="229"/>
      <c r="J31" s="230"/>
    </row>
    <row r="32" spans="1:10" ht="17.100000000000001" customHeight="1">
      <c r="A32" s="251" t="str">
        <f>'RC - AT - DET_AOR'!B4</f>
        <v>RC</v>
      </c>
      <c r="B32" s="108" t="s">
        <v>135</v>
      </c>
      <c r="C32" s="109">
        <f>'RC - AT - DET_AOR'!B11</f>
        <v>0</v>
      </c>
      <c r="D32" s="100">
        <f>'RC - AT - DET_AOR'!C11</f>
        <v>0</v>
      </c>
      <c r="E32" s="100">
        <f>'RC - AT - DET_AOR'!D11</f>
        <v>0</v>
      </c>
      <c r="F32" s="100">
        <f>'RC - AT - DET_AOR'!E11</f>
        <v>0</v>
      </c>
      <c r="G32" s="100">
        <f>'RC - AT - DET_AOR'!F11</f>
        <v>0</v>
      </c>
      <c r="H32" s="100">
        <f>'RC - AT - DET_AOR'!G11</f>
        <v>0</v>
      </c>
      <c r="I32" s="100"/>
      <c r="J32" s="259">
        <f>SUM(C32:H32)</f>
        <v>0</v>
      </c>
    </row>
    <row r="33" spans="1:10" ht="17.100000000000001" customHeight="1">
      <c r="A33" s="252"/>
      <c r="B33" s="110" t="s">
        <v>136</v>
      </c>
      <c r="C33" s="111" t="str">
        <f t="shared" ref="C33:H33" si="10">IF($J$32&gt;0,C32/$J$32,"")</f>
        <v/>
      </c>
      <c r="D33" s="112" t="str">
        <f t="shared" si="10"/>
        <v/>
      </c>
      <c r="E33" s="112" t="str">
        <f t="shared" si="10"/>
        <v/>
      </c>
      <c r="F33" s="112" t="str">
        <f t="shared" si="10"/>
        <v/>
      </c>
      <c r="G33" s="112" t="str">
        <f t="shared" si="10"/>
        <v/>
      </c>
      <c r="H33" s="112" t="str">
        <f t="shared" si="10"/>
        <v/>
      </c>
      <c r="I33" s="113"/>
      <c r="J33" s="260"/>
    </row>
    <row r="34" spans="1:10" ht="17.100000000000001" customHeight="1">
      <c r="A34" s="253" t="str">
        <f>'RC - AT - DET_AOR'!B13</f>
        <v>AT</v>
      </c>
      <c r="B34" s="114" t="s">
        <v>135</v>
      </c>
      <c r="C34" s="115">
        <f>'RC - AT - DET_AOR'!B20</f>
        <v>0</v>
      </c>
      <c r="D34" s="116">
        <f>'RC - AT - DET_AOR'!C20</f>
        <v>0</v>
      </c>
      <c r="E34" s="116">
        <f>'RC - AT - DET_AOR'!D20</f>
        <v>0</v>
      </c>
      <c r="F34" s="116">
        <f>'RC - AT - DET_AOR'!E20</f>
        <v>0</v>
      </c>
      <c r="G34" s="116">
        <f>'RC - AT - DET_AOR'!F20</f>
        <v>0</v>
      </c>
      <c r="H34" s="116">
        <f>'RC - AT - DET_AOR'!G20</f>
        <v>0</v>
      </c>
      <c r="I34" s="116"/>
      <c r="J34" s="254">
        <f>SUM(C34:H34)</f>
        <v>0</v>
      </c>
    </row>
    <row r="35" spans="1:10" ht="17.100000000000001" customHeight="1">
      <c r="A35" s="228"/>
      <c r="B35" s="117" t="s">
        <v>136</v>
      </c>
      <c r="C35" s="118" t="str">
        <f t="shared" ref="C35:H35" si="11">IF($J$34&gt;0,C34/$J$34,"")</f>
        <v/>
      </c>
      <c r="D35" s="103" t="str">
        <f t="shared" si="11"/>
        <v/>
      </c>
      <c r="E35" s="103" t="str">
        <f t="shared" si="11"/>
        <v/>
      </c>
      <c r="F35" s="103" t="str">
        <f t="shared" si="11"/>
        <v/>
      </c>
      <c r="G35" s="103" t="str">
        <f t="shared" si="11"/>
        <v/>
      </c>
      <c r="H35" s="103" t="str">
        <f t="shared" si="11"/>
        <v/>
      </c>
      <c r="I35" s="119"/>
      <c r="J35" s="255"/>
    </row>
    <row r="36" spans="1:10" ht="30.6" customHeight="1">
      <c r="A36" s="244"/>
      <c r="B36" s="242"/>
      <c r="C36" s="242"/>
      <c r="D36" s="242"/>
      <c r="E36" s="242"/>
      <c r="F36" s="245"/>
      <c r="G36" s="246"/>
      <c r="H36" s="242"/>
      <c r="I36" s="242"/>
      <c r="J36" s="243"/>
    </row>
    <row r="37" spans="1:10" ht="14.1" customHeight="1">
      <c r="A37" s="235" t="s">
        <v>138</v>
      </c>
      <c r="B37" s="236"/>
      <c r="C37" s="236"/>
      <c r="D37" s="236"/>
      <c r="E37" s="236"/>
      <c r="F37" s="237"/>
      <c r="G37" s="247"/>
      <c r="H37" s="236"/>
      <c r="I37" s="236"/>
      <c r="J37" s="240"/>
    </row>
    <row r="38" spans="1:10" ht="76.7" customHeight="1">
      <c r="A38" s="248"/>
      <c r="B38" s="236"/>
      <c r="C38" s="236"/>
      <c r="D38" s="236"/>
      <c r="E38" s="236"/>
      <c r="F38" s="237"/>
      <c r="G38" s="247"/>
      <c r="H38" s="236"/>
      <c r="I38" s="236"/>
      <c r="J38" s="240"/>
    </row>
    <row r="39" spans="1:10" ht="20.25" customHeight="1">
      <c r="A39" s="232" t="str">
        <f>'Synthèse - Récapitulatif 01'!A58</f>
        <v>Description des Marchés subséquents et Bons de commande</v>
      </c>
      <c r="B39" s="233"/>
      <c r="C39" s="233"/>
      <c r="D39" s="233"/>
      <c r="E39" s="233"/>
      <c r="F39" s="234"/>
      <c r="G39" s="249" t="str">
        <f>'Synthèse - Récapitulatif 01'!G58</f>
        <v>Janvier 2019</v>
      </c>
      <c r="H39" s="233"/>
      <c r="I39" s="233"/>
      <c r="J39" s="250"/>
    </row>
  </sheetData>
  <mergeCells count="41">
    <mergeCell ref="A1:E1"/>
    <mergeCell ref="A21:A22"/>
    <mergeCell ref="J32:J33"/>
    <mergeCell ref="F1:J1"/>
    <mergeCell ref="A5:B5"/>
    <mergeCell ref="A7:A8"/>
    <mergeCell ref="J13:J14"/>
    <mergeCell ref="A2:J2"/>
    <mergeCell ref="J19:J20"/>
    <mergeCell ref="A9:A10"/>
    <mergeCell ref="A3:J3"/>
    <mergeCell ref="J15:J16"/>
    <mergeCell ref="A4:J4"/>
    <mergeCell ref="J9:J10"/>
    <mergeCell ref="A6:J6"/>
    <mergeCell ref="A29:J29"/>
    <mergeCell ref="J7:J8"/>
    <mergeCell ref="A39:F39"/>
    <mergeCell ref="A28:J28"/>
    <mergeCell ref="A27:J27"/>
    <mergeCell ref="A36:J36"/>
    <mergeCell ref="A37:J37"/>
    <mergeCell ref="A38:J38"/>
    <mergeCell ref="G39:J39"/>
    <mergeCell ref="J21:J22"/>
    <mergeCell ref="A32:A33"/>
    <mergeCell ref="A34:A35"/>
    <mergeCell ref="A23:A24"/>
    <mergeCell ref="J34:J35"/>
    <mergeCell ref="A19:A20"/>
    <mergeCell ref="A11:A12"/>
    <mergeCell ref="J11:J12"/>
    <mergeCell ref="A13:A14"/>
    <mergeCell ref="A30:B30"/>
    <mergeCell ref="A31:J31"/>
    <mergeCell ref="J17:J18"/>
    <mergeCell ref="A17:A18"/>
    <mergeCell ref="A15:A16"/>
    <mergeCell ref="J23:J24"/>
    <mergeCell ref="A25:A26"/>
    <mergeCell ref="J25:J26"/>
  </mergeCells>
  <conditionalFormatting sqref="C7:I13 I14 C15:I26 C32:I35">
    <cfRule type="cellIs" dxfId="6" priority="1" stopIfTrue="1" operator="equal">
      <formula>0</formula>
    </cfRule>
  </conditionalFormatting>
  <conditionalFormatting sqref="J7 J9 J11 J13 J15 J17 J19 J21 J23 J25 J32 J34">
    <cfRule type="cellIs" dxfId="5" priority="2" stopIfTrue="1" operator="equal">
      <formula>0</formula>
    </cfRule>
  </conditionalFormatting>
  <conditionalFormatting sqref="C14:H14">
    <cfRule type="cellIs" dxfId="4" priority="3" stopIfTrue="1" operator="equal">
      <formula>0</formula>
    </cfRule>
  </conditionalFormatting>
  <pageMargins left="0.78740100000000002" right="0.78740100000000002" top="0.78740100000000002" bottom="0.78740100000000002" header="0.39370100000000002" footer="0.39370100000000002"/>
  <pageSetup scale="92" orientation="portrait"/>
  <headerFooter>
    <oddFooter>&amp;C&amp;"Helvetica,Regular"&amp;12&amp;K000000&amp;P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showGridLines="0" workbookViewId="0">
      <selection activeCell="A4" sqref="A4:K4"/>
    </sheetView>
  </sheetViews>
  <sheetFormatPr baseColWidth="10" defaultColWidth="5.7109375" defaultRowHeight="13.9" customHeight="1"/>
  <cols>
    <col min="1" max="1" width="6.7109375" style="120" customWidth="1"/>
    <col min="2" max="2" width="5.42578125" style="120" customWidth="1"/>
    <col min="3" max="4" width="8.42578125" style="120" customWidth="1"/>
    <col min="5" max="5" width="10" style="120" customWidth="1"/>
    <col min="6" max="9" width="8.42578125" style="120" customWidth="1"/>
    <col min="10" max="10" width="10.7109375" style="120" customWidth="1"/>
    <col min="11" max="11" width="6.140625" style="120" customWidth="1"/>
    <col min="12" max="256" width="5.7109375" style="120" customWidth="1"/>
  </cols>
  <sheetData>
    <row r="1" spans="1:16" ht="33" customHeight="1">
      <c r="A1" s="256" t="s">
        <v>155</v>
      </c>
      <c r="B1" s="257"/>
      <c r="C1" s="257"/>
      <c r="D1" s="257"/>
      <c r="E1" s="258"/>
      <c r="F1" s="261" t="str">
        <f>'Page de Garde - Composition de '!A1</f>
        <v>Commune de Saint-Pair-sur-Mer</v>
      </c>
      <c r="G1" s="258"/>
      <c r="H1" s="331"/>
      <c r="I1" s="262"/>
      <c r="J1" s="257"/>
      <c r="K1" s="258"/>
      <c r="L1" s="121"/>
      <c r="M1" s="121"/>
      <c r="N1" s="121"/>
      <c r="O1" s="121"/>
      <c r="P1" s="122"/>
    </row>
    <row r="2" spans="1:16" ht="8.1" customHeight="1">
      <c r="A2" s="266"/>
      <c r="B2" s="236"/>
      <c r="C2" s="236"/>
      <c r="D2" s="236"/>
      <c r="E2" s="236"/>
      <c r="F2" s="236"/>
      <c r="G2" s="236"/>
      <c r="H2" s="236"/>
      <c r="I2" s="236"/>
      <c r="J2" s="236"/>
      <c r="K2" s="237"/>
      <c r="L2" s="123"/>
      <c r="M2" s="123"/>
      <c r="N2" s="123"/>
      <c r="O2" s="123"/>
      <c r="P2" s="124"/>
    </row>
    <row r="3" spans="1:16" ht="18" customHeight="1">
      <c r="A3" s="329" t="s">
        <v>139</v>
      </c>
      <c r="B3" s="236"/>
      <c r="C3" s="236"/>
      <c r="D3" s="236"/>
      <c r="E3" s="237"/>
      <c r="F3" s="238"/>
      <c r="G3" s="239"/>
      <c r="H3" s="236"/>
      <c r="I3" s="236"/>
      <c r="J3" s="236"/>
      <c r="K3" s="237"/>
      <c r="L3" s="123"/>
      <c r="M3" s="123"/>
      <c r="N3" s="123"/>
      <c r="O3" s="123"/>
      <c r="P3" s="124"/>
    </row>
    <row r="4" spans="1:16" ht="8.1" customHeight="1">
      <c r="A4" s="330"/>
      <c r="B4" s="236"/>
      <c r="C4" s="236"/>
      <c r="D4" s="236"/>
      <c r="E4" s="237"/>
      <c r="F4" s="238"/>
      <c r="G4" s="239"/>
      <c r="H4" s="236"/>
      <c r="I4" s="236"/>
      <c r="J4" s="236"/>
      <c r="K4" s="237"/>
      <c r="L4" s="123"/>
      <c r="M4" s="123"/>
      <c r="N4" s="123"/>
      <c r="O4" s="123"/>
      <c r="P4" s="124"/>
    </row>
    <row r="5" spans="1:16" ht="19.350000000000001" customHeight="1">
      <c r="A5" s="267" t="s">
        <v>140</v>
      </c>
      <c r="B5" s="236"/>
      <c r="C5" s="236"/>
      <c r="D5" s="236"/>
      <c r="E5" s="237"/>
      <c r="F5" s="238"/>
      <c r="G5" s="239"/>
      <c r="H5" s="236"/>
      <c r="I5" s="236"/>
      <c r="J5" s="236"/>
      <c r="K5" s="237"/>
      <c r="L5" s="123"/>
      <c r="M5" s="123"/>
      <c r="N5" s="123"/>
      <c r="O5" s="123"/>
      <c r="P5" s="124"/>
    </row>
    <row r="6" spans="1:16" ht="8.1" customHeight="1">
      <c r="A6" s="328"/>
      <c r="B6" s="269"/>
      <c r="C6" s="269"/>
      <c r="D6" s="269"/>
      <c r="E6" s="275"/>
      <c r="F6" s="276"/>
      <c r="G6" s="277"/>
      <c r="H6" s="269"/>
      <c r="I6" s="269"/>
      <c r="J6" s="269"/>
      <c r="K6" s="275"/>
      <c r="L6" s="123"/>
      <c r="M6" s="123"/>
      <c r="N6" s="123"/>
      <c r="O6" s="123"/>
      <c r="P6" s="124"/>
    </row>
    <row r="7" spans="1:16" ht="17.100000000000001" customHeight="1">
      <c r="A7" s="336" t="s">
        <v>141</v>
      </c>
      <c r="B7" s="315"/>
      <c r="C7" s="315"/>
      <c r="D7" s="315"/>
      <c r="E7" s="337"/>
      <c r="F7" s="313">
        <f>'Page de Garde - Composition de '!C7</f>
        <v>0</v>
      </c>
      <c r="G7" s="314"/>
      <c r="H7" s="315"/>
      <c r="I7" s="315"/>
      <c r="J7" s="315"/>
      <c r="K7" s="316"/>
      <c r="L7" s="125"/>
      <c r="M7" s="123"/>
      <c r="N7" s="123"/>
      <c r="O7" s="123"/>
      <c r="P7" s="124"/>
    </row>
    <row r="8" spans="1:16" ht="17.100000000000001" customHeight="1">
      <c r="A8" s="294" t="s">
        <v>41</v>
      </c>
      <c r="B8" s="295"/>
      <c r="C8" s="295"/>
      <c r="D8" s="295"/>
      <c r="E8" s="296"/>
      <c r="F8" s="298">
        <f>'Page de Garde - Composition de '!C8</f>
        <v>0</v>
      </c>
      <c r="G8" s="299"/>
      <c r="H8" s="295"/>
      <c r="I8" s="295"/>
      <c r="J8" s="295"/>
      <c r="K8" s="300"/>
      <c r="L8" s="125"/>
      <c r="M8" s="123"/>
      <c r="N8" s="123"/>
      <c r="O8" s="123"/>
      <c r="P8" s="124"/>
    </row>
    <row r="9" spans="1:16" ht="17.100000000000001" customHeight="1">
      <c r="A9" s="294" t="s">
        <v>42</v>
      </c>
      <c r="B9" s="295"/>
      <c r="C9" s="295"/>
      <c r="D9" s="295"/>
      <c r="E9" s="296"/>
      <c r="F9" s="298">
        <f>'Page de Garde - Composition de '!C9</f>
        <v>0</v>
      </c>
      <c r="G9" s="299"/>
      <c r="H9" s="295"/>
      <c r="I9" s="295"/>
      <c r="J9" s="295"/>
      <c r="K9" s="300"/>
      <c r="L9" s="125"/>
      <c r="M9" s="123"/>
      <c r="N9" s="123"/>
      <c r="O9" s="123"/>
      <c r="P9" s="124"/>
    </row>
    <row r="10" spans="1:16" ht="17.100000000000001" customHeight="1">
      <c r="A10" s="294" t="s">
        <v>43</v>
      </c>
      <c r="B10" s="295"/>
      <c r="C10" s="295"/>
      <c r="D10" s="295"/>
      <c r="E10" s="296"/>
      <c r="F10" s="298">
        <f>'Page de Garde - Composition de '!C10</f>
        <v>0</v>
      </c>
      <c r="G10" s="299"/>
      <c r="H10" s="295"/>
      <c r="I10" s="295"/>
      <c r="J10" s="295"/>
      <c r="K10" s="300"/>
      <c r="L10" s="125"/>
      <c r="M10" s="123"/>
      <c r="N10" s="123"/>
      <c r="O10" s="123"/>
      <c r="P10" s="124"/>
    </row>
    <row r="11" spans="1:16" ht="17.100000000000001" customHeight="1">
      <c r="A11" s="294" t="s">
        <v>44</v>
      </c>
      <c r="B11" s="295"/>
      <c r="C11" s="295"/>
      <c r="D11" s="295"/>
      <c r="E11" s="296"/>
      <c r="F11" s="298">
        <f>'Page de Garde - Composition de '!C11</f>
        <v>0</v>
      </c>
      <c r="G11" s="299"/>
      <c r="H11" s="295"/>
      <c r="I11" s="295"/>
      <c r="J11" s="295"/>
      <c r="K11" s="300"/>
      <c r="L11" s="125"/>
      <c r="M11" s="123"/>
      <c r="N11" s="123"/>
      <c r="O11" s="123"/>
      <c r="P11" s="124"/>
    </row>
    <row r="12" spans="1:16" ht="17.100000000000001" customHeight="1">
      <c r="A12" s="294" t="s">
        <v>45</v>
      </c>
      <c r="B12" s="295"/>
      <c r="C12" s="295"/>
      <c r="D12" s="295"/>
      <c r="E12" s="296"/>
      <c r="F12" s="298">
        <f>'Page de Garde - Composition de '!C12</f>
        <v>0</v>
      </c>
      <c r="G12" s="299"/>
      <c r="H12" s="295"/>
      <c r="I12" s="295"/>
      <c r="J12" s="295"/>
      <c r="K12" s="300"/>
      <c r="L12" s="125"/>
      <c r="M12" s="123"/>
      <c r="N12" s="123"/>
      <c r="O12" s="123"/>
      <c r="P12" s="124"/>
    </row>
    <row r="13" spans="1:16" ht="17.100000000000001" customHeight="1">
      <c r="A13" s="301" t="s">
        <v>46</v>
      </c>
      <c r="B13" s="292"/>
      <c r="C13" s="292"/>
      <c r="D13" s="292"/>
      <c r="E13" s="302"/>
      <c r="F13" s="290">
        <f>'Page de Garde - Composition de '!C12</f>
        <v>0</v>
      </c>
      <c r="G13" s="291"/>
      <c r="H13" s="292"/>
      <c r="I13" s="292"/>
      <c r="J13" s="292"/>
      <c r="K13" s="293"/>
      <c r="L13" s="125"/>
      <c r="M13" s="123"/>
      <c r="N13" s="123"/>
      <c r="O13" s="123"/>
      <c r="P13" s="124"/>
    </row>
    <row r="14" spans="1:16" ht="8.4499999999999993" customHeight="1">
      <c r="A14" s="333"/>
      <c r="B14" s="242"/>
      <c r="C14" s="242"/>
      <c r="D14" s="242"/>
      <c r="E14" s="245"/>
      <c r="F14" s="334"/>
      <c r="G14" s="335"/>
      <c r="H14" s="242"/>
      <c r="I14" s="242"/>
      <c r="J14" s="242"/>
      <c r="K14" s="245"/>
      <c r="L14" s="123"/>
      <c r="M14" s="123"/>
      <c r="N14" s="123"/>
      <c r="O14" s="123"/>
      <c r="P14" s="124"/>
    </row>
    <row r="15" spans="1:16" ht="14.1" customHeight="1">
      <c r="A15" s="235" t="s">
        <v>142</v>
      </c>
      <c r="B15" s="236"/>
      <c r="C15" s="236"/>
      <c r="D15" s="236"/>
      <c r="E15" s="237"/>
      <c r="F15" s="238"/>
      <c r="G15" s="239"/>
      <c r="H15" s="236"/>
      <c r="I15" s="236"/>
      <c r="J15" s="236"/>
      <c r="K15" s="237"/>
      <c r="L15" s="123"/>
      <c r="M15" s="123"/>
      <c r="N15" s="123"/>
      <c r="O15" s="123"/>
      <c r="P15" s="124"/>
    </row>
    <row r="16" spans="1:16" ht="8.4499999999999993" customHeight="1">
      <c r="A16" s="330"/>
      <c r="B16" s="236"/>
      <c r="C16" s="269"/>
      <c r="D16" s="269"/>
      <c r="E16" s="275"/>
      <c r="F16" s="276"/>
      <c r="G16" s="277"/>
      <c r="H16" s="269"/>
      <c r="I16" s="269"/>
      <c r="J16" s="269"/>
      <c r="K16" s="275"/>
      <c r="L16" s="123"/>
      <c r="M16" s="123"/>
      <c r="N16" s="123"/>
      <c r="O16" s="123"/>
      <c r="P16" s="124"/>
    </row>
    <row r="17" spans="1:16" ht="21" customHeight="1">
      <c r="A17" s="264"/>
      <c r="B17" s="265"/>
      <c r="C17" s="96" t="s">
        <v>129</v>
      </c>
      <c r="D17" s="97" t="s">
        <v>130</v>
      </c>
      <c r="E17" s="97" t="s">
        <v>131</v>
      </c>
      <c r="F17" s="97" t="s">
        <v>132</v>
      </c>
      <c r="G17" s="97" t="s">
        <v>133</v>
      </c>
      <c r="H17" s="97" t="s">
        <v>45</v>
      </c>
      <c r="I17" s="97" t="s">
        <v>143</v>
      </c>
      <c r="J17" s="317" t="s">
        <v>144</v>
      </c>
      <c r="K17" s="318"/>
      <c r="L17" s="125"/>
      <c r="M17" s="123"/>
      <c r="N17" s="123"/>
      <c r="O17" s="123"/>
      <c r="P17" s="124"/>
    </row>
    <row r="18" spans="1:16" ht="8.1" customHeight="1">
      <c r="A18" s="271"/>
      <c r="B18" s="269"/>
      <c r="C18" s="272"/>
      <c r="D18" s="272"/>
      <c r="E18" s="272"/>
      <c r="F18" s="272"/>
      <c r="G18" s="272"/>
      <c r="H18" s="272"/>
      <c r="I18" s="272"/>
      <c r="J18" s="272"/>
      <c r="K18" s="321"/>
      <c r="L18" s="123"/>
      <c r="M18" s="123"/>
      <c r="N18" s="123"/>
      <c r="O18" s="123"/>
      <c r="P18" s="124"/>
    </row>
    <row r="19" spans="1:16" ht="12.6" customHeight="1">
      <c r="A19" s="222" t="str">
        <f>'EPréOp - EP'!B4</f>
        <v>EPréOp</v>
      </c>
      <c r="B19" s="99" t="s">
        <v>145</v>
      </c>
      <c r="C19" s="126">
        <f>'EPréOp - EP'!B13</f>
        <v>0</v>
      </c>
      <c r="D19" s="126">
        <f>'EPréOp - EP'!C13</f>
        <v>0</v>
      </c>
      <c r="E19" s="126">
        <f>'EPréOp - EP'!D13</f>
        <v>0</v>
      </c>
      <c r="F19" s="126">
        <f>'EPréOp - EP'!E13</f>
        <v>0</v>
      </c>
      <c r="G19" s="126">
        <f>'EPréOp - EP'!F13</f>
        <v>0</v>
      </c>
      <c r="H19" s="126"/>
      <c r="I19" s="126">
        <f>'EPréOp - EP'!H13</f>
        <v>0</v>
      </c>
      <c r="J19" s="322">
        <f>SUM(C21:I21)</f>
        <v>0</v>
      </c>
      <c r="K19" s="323"/>
      <c r="L19" s="125"/>
      <c r="M19" s="123"/>
      <c r="N19" s="123"/>
      <c r="O19" s="123"/>
      <c r="P19" s="124"/>
    </row>
    <row r="20" spans="1:16" ht="14.25" customHeight="1">
      <c r="A20" s="332"/>
      <c r="B20" s="127" t="s">
        <v>146</v>
      </c>
      <c r="C20" s="128"/>
      <c r="D20" s="128"/>
      <c r="E20" s="128"/>
      <c r="F20" s="128"/>
      <c r="G20" s="128"/>
      <c r="H20" s="128"/>
      <c r="I20" s="128"/>
      <c r="J20" s="324"/>
      <c r="K20" s="325"/>
      <c r="L20" s="125"/>
      <c r="M20" s="123"/>
      <c r="N20" s="123"/>
      <c r="O20" s="123"/>
      <c r="P20" s="124"/>
    </row>
    <row r="21" spans="1:16" ht="11.25" customHeight="1">
      <c r="A21" s="223"/>
      <c r="B21" s="127" t="s">
        <v>59</v>
      </c>
      <c r="C21" s="129">
        <f>C19*C20</f>
        <v>0</v>
      </c>
      <c r="D21" s="129">
        <f>D19*D20</f>
        <v>0</v>
      </c>
      <c r="E21" s="129">
        <f>E19*E20</f>
        <v>0</v>
      </c>
      <c r="F21" s="129">
        <f>F19*F20</f>
        <v>0</v>
      </c>
      <c r="G21" s="129">
        <f>G19*G20</f>
        <v>0</v>
      </c>
      <c r="H21" s="129"/>
      <c r="I21" s="129">
        <f>I19*I20</f>
        <v>0</v>
      </c>
      <c r="J21" s="326"/>
      <c r="K21" s="227"/>
      <c r="L21" s="125"/>
      <c r="M21" s="123"/>
      <c r="N21" s="123"/>
      <c r="O21" s="123"/>
      <c r="P21" s="124"/>
    </row>
    <row r="22" spans="1:16" ht="11.65" customHeight="1">
      <c r="A22" s="228"/>
      <c r="B22" s="102" t="s">
        <v>136</v>
      </c>
      <c r="C22" s="103" t="str">
        <f>IF($J19&gt;0,C21/$J19,"")</f>
        <v/>
      </c>
      <c r="D22" s="103" t="str">
        <f>IF($J19&gt;0,D21/$J19,"")</f>
        <v/>
      </c>
      <c r="E22" s="103" t="str">
        <f>IF($J19&gt;0,E21/$J19,"")</f>
        <v/>
      </c>
      <c r="F22" s="103" t="str">
        <f>IF($J19&gt;0,F21/$J19,"")</f>
        <v/>
      </c>
      <c r="G22" s="103" t="str">
        <f>IF($J19&gt;0,G21/$J19,"")</f>
        <v/>
      </c>
      <c r="H22" s="103"/>
      <c r="I22" s="103" t="str">
        <f>IF($J19&gt;0,I21/$J19,"")</f>
        <v/>
      </c>
      <c r="J22" s="229"/>
      <c r="K22" s="327"/>
      <c r="L22" s="125"/>
      <c r="M22" s="123"/>
      <c r="N22" s="123"/>
      <c r="O22" s="123"/>
      <c r="P22" s="124"/>
    </row>
    <row r="23" spans="1:16" ht="13.5" customHeight="1">
      <c r="A23" s="241"/>
      <c r="B23" s="242"/>
      <c r="C23" s="242"/>
      <c r="D23" s="242"/>
      <c r="E23" s="242"/>
      <c r="F23" s="242"/>
      <c r="G23" s="242"/>
      <c r="H23" s="242"/>
      <c r="I23" s="242"/>
      <c r="J23" s="242"/>
      <c r="K23" s="245"/>
      <c r="L23" s="123"/>
      <c r="M23" s="123"/>
      <c r="N23" s="123"/>
      <c r="O23" s="123"/>
      <c r="P23" s="124"/>
    </row>
    <row r="24" spans="1:16" ht="15.95" customHeight="1">
      <c r="A24" s="319" t="s">
        <v>147</v>
      </c>
      <c r="B24" s="236"/>
      <c r="C24" s="236"/>
      <c r="D24" s="236"/>
      <c r="E24" s="237"/>
      <c r="F24" s="238"/>
      <c r="G24" s="239"/>
      <c r="H24" s="236"/>
      <c r="I24" s="237"/>
      <c r="J24" s="303">
        <v>400000</v>
      </c>
      <c r="K24" s="304"/>
      <c r="L24" s="123"/>
      <c r="M24" s="123"/>
      <c r="N24" s="123"/>
      <c r="O24" s="123"/>
      <c r="P24" s="124"/>
    </row>
    <row r="25" spans="1:16" ht="15.95" customHeight="1">
      <c r="A25" s="319" t="s">
        <v>148</v>
      </c>
      <c r="B25" s="236"/>
      <c r="C25" s="236"/>
      <c r="D25" s="236"/>
      <c r="E25" s="237"/>
      <c r="F25" s="238"/>
      <c r="G25" s="239"/>
      <c r="H25" s="236"/>
      <c r="I25" s="237"/>
      <c r="J25" s="320" t="str">
        <f>IF($J56&gt;0,J56/J24,"")</f>
        <v/>
      </c>
      <c r="K25" s="304"/>
      <c r="L25" s="123"/>
      <c r="M25" s="123"/>
      <c r="N25" s="123"/>
      <c r="O25" s="123"/>
      <c r="P25" s="124"/>
    </row>
    <row r="26" spans="1:16" ht="12.95" customHeight="1">
      <c r="A26" s="268"/>
      <c r="B26" s="236"/>
      <c r="C26" s="236"/>
      <c r="D26" s="236"/>
      <c r="E26" s="236"/>
      <c r="F26" s="236"/>
      <c r="G26" s="236"/>
      <c r="H26" s="236"/>
      <c r="I26" s="236"/>
      <c r="J26" s="236"/>
      <c r="K26" s="237"/>
      <c r="L26" s="123"/>
      <c r="M26" s="123"/>
      <c r="N26" s="123"/>
      <c r="O26" s="123"/>
      <c r="P26" s="124"/>
    </row>
    <row r="27" spans="1:16" ht="12.6" customHeight="1">
      <c r="A27" s="312" t="s">
        <v>149</v>
      </c>
      <c r="B27" s="236"/>
      <c r="C27" s="269"/>
      <c r="D27" s="269"/>
      <c r="E27" s="269"/>
      <c r="F27" s="269"/>
      <c r="G27" s="269"/>
      <c r="H27" s="269"/>
      <c r="I27" s="269"/>
      <c r="J27" s="269"/>
      <c r="K27" s="275"/>
      <c r="L27" s="123"/>
      <c r="M27" s="123"/>
      <c r="N27" s="123"/>
      <c r="O27" s="123"/>
      <c r="P27" s="124"/>
    </row>
    <row r="28" spans="1:16" ht="21" customHeight="1">
      <c r="A28" s="264"/>
      <c r="B28" s="265"/>
      <c r="C28" s="105" t="s">
        <v>129</v>
      </c>
      <c r="D28" s="106" t="s">
        <v>130</v>
      </c>
      <c r="E28" s="106" t="s">
        <v>131</v>
      </c>
      <c r="F28" s="106" t="s">
        <v>132</v>
      </c>
      <c r="G28" s="106" t="s">
        <v>133</v>
      </c>
      <c r="H28" s="106" t="s">
        <v>45</v>
      </c>
      <c r="I28" s="106" t="s">
        <v>143</v>
      </c>
      <c r="J28" s="130" t="s">
        <v>150</v>
      </c>
      <c r="K28" s="131" t="s">
        <v>151</v>
      </c>
      <c r="L28" s="125"/>
      <c r="M28" s="123"/>
      <c r="N28" s="123"/>
      <c r="O28" s="123"/>
      <c r="P28" s="124"/>
    </row>
    <row r="29" spans="1:16" ht="14.1" customHeight="1">
      <c r="A29" s="271"/>
      <c r="B29" s="269"/>
      <c r="C29" s="272"/>
      <c r="D29" s="272"/>
      <c r="E29" s="272"/>
      <c r="F29" s="272"/>
      <c r="G29" s="272"/>
      <c r="H29" s="272"/>
      <c r="I29" s="272"/>
      <c r="J29" s="272"/>
      <c r="K29" s="321"/>
      <c r="L29" s="123"/>
      <c r="M29" s="123"/>
      <c r="N29" s="123"/>
      <c r="O29" s="123"/>
      <c r="P29" s="124"/>
    </row>
    <row r="30" spans="1:16" ht="12.6" customHeight="1">
      <c r="A30" s="278" t="str">
        <f>'AVP - AVP'!B4</f>
        <v>AVP</v>
      </c>
      <c r="B30" s="132" t="s">
        <v>145</v>
      </c>
      <c r="C30" s="126">
        <f>'AVP - AVP'!B11</f>
        <v>0</v>
      </c>
      <c r="D30" s="126">
        <f>'AVP - AVP'!C11</f>
        <v>0</v>
      </c>
      <c r="E30" s="126">
        <f>'AVP - AVP'!D11</f>
        <v>0</v>
      </c>
      <c r="F30" s="126">
        <f>'AVP - AVP'!E11</f>
        <v>0</v>
      </c>
      <c r="G30" s="126">
        <f>'AVP - AVP'!F11</f>
        <v>0</v>
      </c>
      <c r="H30" s="126"/>
      <c r="I30" s="126">
        <f>'AVP - AVP'!H11</f>
        <v>0</v>
      </c>
      <c r="J30" s="283">
        <f>SUM(C32:I32)</f>
        <v>0</v>
      </c>
      <c r="K30" s="307" t="str">
        <f>IF($J30&gt;0,J30/$J56,"")</f>
        <v/>
      </c>
      <c r="L30" s="125"/>
      <c r="M30" s="123"/>
      <c r="N30" s="123"/>
      <c r="O30" s="123"/>
      <c r="P30" s="124"/>
    </row>
    <row r="31" spans="1:16" ht="14.25" customHeight="1">
      <c r="A31" s="279"/>
      <c r="B31" s="133" t="s">
        <v>146</v>
      </c>
      <c r="C31" s="128"/>
      <c r="D31" s="128"/>
      <c r="E31" s="128"/>
      <c r="F31" s="128"/>
      <c r="G31" s="128"/>
      <c r="H31" s="128"/>
      <c r="I31" s="128"/>
      <c r="J31" s="284"/>
      <c r="K31" s="282"/>
      <c r="L31" s="125"/>
      <c r="M31" s="123"/>
      <c r="N31" s="123"/>
      <c r="O31" s="123"/>
      <c r="P31" s="124"/>
    </row>
    <row r="32" spans="1:16" ht="11.25" customHeight="1">
      <c r="A32" s="279"/>
      <c r="B32" s="133" t="s">
        <v>59</v>
      </c>
      <c r="C32" s="129">
        <f>C31*C30</f>
        <v>0</v>
      </c>
      <c r="D32" s="129">
        <f>D31*D30</f>
        <v>0</v>
      </c>
      <c r="E32" s="129">
        <f>E31*E30</f>
        <v>0</v>
      </c>
      <c r="F32" s="129">
        <f>F31*F30</f>
        <v>0</v>
      </c>
      <c r="G32" s="129">
        <f>G31*G30</f>
        <v>0</v>
      </c>
      <c r="H32" s="129"/>
      <c r="I32" s="129">
        <f>I31*I30</f>
        <v>0</v>
      </c>
      <c r="J32" s="284"/>
      <c r="K32" s="282"/>
      <c r="L32" s="125"/>
      <c r="M32" s="123"/>
      <c r="N32" s="123"/>
      <c r="O32" s="123"/>
      <c r="P32" s="124"/>
    </row>
    <row r="33" spans="1:16" ht="11.65" customHeight="1">
      <c r="A33" s="280"/>
      <c r="B33" s="134" t="s">
        <v>136</v>
      </c>
      <c r="C33" s="103" t="str">
        <f>IF($J30&gt;0,C32/$J30,"")</f>
        <v/>
      </c>
      <c r="D33" s="103" t="str">
        <f>IF($J30&gt;0,D32/$J30,"")</f>
        <v/>
      </c>
      <c r="E33" s="103" t="str">
        <f>IF($J30&gt;0,E32/$J30,"")</f>
        <v/>
      </c>
      <c r="F33" s="103" t="str">
        <f>IF($J30&gt;0,F32/$J30,"")</f>
        <v/>
      </c>
      <c r="G33" s="103" t="str">
        <f>IF($J30&gt;0,G32/$J30,"")</f>
        <v/>
      </c>
      <c r="H33" s="103"/>
      <c r="I33" s="103" t="str">
        <f>IF($J30&gt;0,I32/$J30,"")</f>
        <v/>
      </c>
      <c r="J33" s="285"/>
      <c r="K33" s="255"/>
      <c r="L33" s="125"/>
      <c r="M33" s="123"/>
      <c r="N33" s="123"/>
      <c r="O33" s="123"/>
      <c r="P33" s="124"/>
    </row>
    <row r="34" spans="1:16" ht="12.6" customHeight="1">
      <c r="A34" s="278" t="str">
        <f>'PRO - ACT - PRO_ACT'!B4</f>
        <v>PRO</v>
      </c>
      <c r="B34" s="132" t="s">
        <v>145</v>
      </c>
      <c r="C34" s="126">
        <f>'PRO - ACT - PRO_ACT'!B11</f>
        <v>20</v>
      </c>
      <c r="D34" s="126">
        <f>'PRO - ACT - PRO_ACT'!C11</f>
        <v>0</v>
      </c>
      <c r="E34" s="126">
        <f>'PRO - ACT - PRO_ACT'!D11</f>
        <v>0</v>
      </c>
      <c r="F34" s="126">
        <f>'PRO - ACT - PRO_ACT'!E11</f>
        <v>0</v>
      </c>
      <c r="G34" s="126">
        <f>'PRO - ACT - PRO_ACT'!F11</f>
        <v>0</v>
      </c>
      <c r="H34" s="126"/>
      <c r="I34" s="126">
        <f>'PRO - ACT - PRO_ACT'!G11</f>
        <v>0</v>
      </c>
      <c r="J34" s="283">
        <f>SUM(C36:I36)</f>
        <v>0</v>
      </c>
      <c r="K34" s="311" t="str">
        <f>IF($J34&gt;0,J34/$J56,"")</f>
        <v/>
      </c>
      <c r="L34" s="125"/>
      <c r="M34" s="123"/>
      <c r="N34" s="123"/>
      <c r="O34" s="123"/>
      <c r="P34" s="124"/>
    </row>
    <row r="35" spans="1:16" ht="14.25" customHeight="1">
      <c r="A35" s="279"/>
      <c r="B35" s="133" t="s">
        <v>146</v>
      </c>
      <c r="C35" s="128"/>
      <c r="D35" s="128"/>
      <c r="E35" s="128"/>
      <c r="F35" s="128"/>
      <c r="G35" s="128"/>
      <c r="H35" s="128"/>
      <c r="I35" s="128"/>
      <c r="J35" s="284"/>
      <c r="K35" s="282"/>
      <c r="L35" s="125"/>
      <c r="M35" s="123"/>
      <c r="N35" s="123"/>
      <c r="O35" s="123"/>
      <c r="P35" s="124"/>
    </row>
    <row r="36" spans="1:16" ht="11.25" customHeight="1">
      <c r="A36" s="279"/>
      <c r="B36" s="133" t="s">
        <v>59</v>
      </c>
      <c r="C36" s="129">
        <f>C35*C34</f>
        <v>0</v>
      </c>
      <c r="D36" s="129">
        <f>D35*D34</f>
        <v>0</v>
      </c>
      <c r="E36" s="129">
        <f>E35*E34</f>
        <v>0</v>
      </c>
      <c r="F36" s="129">
        <f>F35*F34</f>
        <v>0</v>
      </c>
      <c r="G36" s="129">
        <f>G35*G34</f>
        <v>0</v>
      </c>
      <c r="H36" s="129"/>
      <c r="I36" s="129">
        <f>I35*I34</f>
        <v>0</v>
      </c>
      <c r="J36" s="284"/>
      <c r="K36" s="282"/>
      <c r="L36" s="125"/>
      <c r="M36" s="123"/>
      <c r="N36" s="123"/>
      <c r="O36" s="123"/>
      <c r="P36" s="124"/>
    </row>
    <row r="37" spans="1:16" ht="11.65" customHeight="1">
      <c r="A37" s="280"/>
      <c r="B37" s="134" t="s">
        <v>136</v>
      </c>
      <c r="C37" s="103" t="str">
        <f>IF($J34&gt;0,C36/$J34,"")</f>
        <v/>
      </c>
      <c r="D37" s="103" t="str">
        <f>IF($J34&gt;0,D36/$J34,"")</f>
        <v/>
      </c>
      <c r="E37" s="103" t="str">
        <f>IF($J34&gt;0,E36/$J34,"")</f>
        <v/>
      </c>
      <c r="F37" s="103" t="str">
        <f>IF($J34&gt;0,F36/$J34,"")</f>
        <v/>
      </c>
      <c r="G37" s="103" t="str">
        <f>IF($J34&gt;0,G36/$J34,"")</f>
        <v/>
      </c>
      <c r="H37" s="103"/>
      <c r="I37" s="103" t="str">
        <f>IF($J34&gt;0,I36/$J34,"")</f>
        <v/>
      </c>
      <c r="J37" s="285"/>
      <c r="K37" s="255"/>
      <c r="L37" s="125"/>
      <c r="M37" s="123"/>
      <c r="N37" s="123"/>
      <c r="O37" s="123"/>
      <c r="P37" s="124"/>
    </row>
    <row r="38" spans="1:16" ht="12.6" customHeight="1">
      <c r="A38" s="278" t="str">
        <f>'PRO - ACT - PRO_ACT'!B13</f>
        <v>ACT</v>
      </c>
      <c r="B38" s="132" t="s">
        <v>145</v>
      </c>
      <c r="C38" s="126">
        <f>'PRO - ACT - PRO_ACT'!B22</f>
        <v>0</v>
      </c>
      <c r="D38" s="126">
        <f>'PRO - ACT - PRO_ACT'!C22</f>
        <v>0</v>
      </c>
      <c r="E38" s="126">
        <f>'PRO - ACT - PRO_ACT'!D22</f>
        <v>0</v>
      </c>
      <c r="F38" s="126">
        <f>'PRO - ACT - PRO_ACT'!E22</f>
        <v>0</v>
      </c>
      <c r="G38" s="126">
        <f>'PRO - ACT - PRO_ACT'!F22</f>
        <v>0</v>
      </c>
      <c r="H38" s="126"/>
      <c r="I38" s="126">
        <f>'PRO - ACT - PRO_ACT'!G22</f>
        <v>0</v>
      </c>
      <c r="J38" s="283">
        <f>SUM(C40:I40)</f>
        <v>0</v>
      </c>
      <c r="K38" s="311" t="str">
        <f>IF($J38&gt;0,J38/$J56,"")</f>
        <v/>
      </c>
      <c r="L38" s="125"/>
      <c r="M38" s="123"/>
      <c r="N38" s="123"/>
      <c r="O38" s="123"/>
      <c r="P38" s="124"/>
    </row>
    <row r="39" spans="1:16" ht="14.25" customHeight="1">
      <c r="A39" s="279"/>
      <c r="B39" s="133" t="s">
        <v>146</v>
      </c>
      <c r="C39" s="128"/>
      <c r="D39" s="128"/>
      <c r="E39" s="128"/>
      <c r="F39" s="128"/>
      <c r="G39" s="128"/>
      <c r="H39" s="128"/>
      <c r="I39" s="128"/>
      <c r="J39" s="284"/>
      <c r="K39" s="282"/>
      <c r="L39" s="125"/>
      <c r="M39" s="123"/>
      <c r="N39" s="123"/>
      <c r="O39" s="123"/>
      <c r="P39" s="124"/>
    </row>
    <row r="40" spans="1:16" ht="11.25" customHeight="1">
      <c r="A40" s="279"/>
      <c r="B40" s="133" t="s">
        <v>59</v>
      </c>
      <c r="C40" s="129">
        <f>C39*C38</f>
        <v>0</v>
      </c>
      <c r="D40" s="129">
        <f>D39*D38</f>
        <v>0</v>
      </c>
      <c r="E40" s="129">
        <f>E39*E38</f>
        <v>0</v>
      </c>
      <c r="F40" s="129">
        <f>F39*F38</f>
        <v>0</v>
      </c>
      <c r="G40" s="129">
        <f>G39*G38</f>
        <v>0</v>
      </c>
      <c r="H40" s="129"/>
      <c r="I40" s="129">
        <f>I39*I38</f>
        <v>0</v>
      </c>
      <c r="J40" s="284"/>
      <c r="K40" s="282"/>
      <c r="L40" s="125"/>
      <c r="M40" s="123"/>
      <c r="N40" s="123"/>
      <c r="O40" s="123"/>
      <c r="P40" s="124"/>
    </row>
    <row r="41" spans="1:16" ht="11.65" customHeight="1">
      <c r="A41" s="280"/>
      <c r="B41" s="134" t="s">
        <v>136</v>
      </c>
      <c r="C41" s="103" t="str">
        <f>IF($J38&gt;0,C40/$J38,"")</f>
        <v/>
      </c>
      <c r="D41" s="103" t="str">
        <f>IF($J38&gt;0,D40/$J38,"")</f>
        <v/>
      </c>
      <c r="E41" s="103" t="str">
        <f>IF($J38&gt;0,E40/$J38,"")</f>
        <v/>
      </c>
      <c r="F41" s="103" t="str">
        <f>IF($J38&gt;0,F40/$J38,"")</f>
        <v/>
      </c>
      <c r="G41" s="103" t="str">
        <f>IF($J38&gt;0,G40/$J38,"")</f>
        <v/>
      </c>
      <c r="H41" s="103"/>
      <c r="I41" s="103" t="str">
        <f>IF($J38&gt;0,I40/$J38,"")</f>
        <v/>
      </c>
      <c r="J41" s="285"/>
      <c r="K41" s="255"/>
      <c r="L41" s="125"/>
      <c r="M41" s="123"/>
      <c r="N41" s="123"/>
      <c r="O41" s="123"/>
      <c r="P41" s="124"/>
    </row>
    <row r="42" spans="1:16" ht="12.6" customHeight="1">
      <c r="A42" s="278" t="str">
        <f>'VISA_EXE - VISA_EXE'!B4</f>
        <v>VISA/EXE</v>
      </c>
      <c r="B42" s="132" t="s">
        <v>145</v>
      </c>
      <c r="C42" s="126">
        <f>'VISA_EXE - VISA_EXE'!B13</f>
        <v>0</v>
      </c>
      <c r="D42" s="126">
        <f>'VISA_EXE - VISA_EXE'!C13</f>
        <v>0</v>
      </c>
      <c r="E42" s="126">
        <f>'VISA_EXE - VISA_EXE'!D13</f>
        <v>0</v>
      </c>
      <c r="F42" s="126">
        <f>'VISA_EXE - VISA_EXE'!E13</f>
        <v>0</v>
      </c>
      <c r="G42" s="126">
        <f>'VISA_EXE - VISA_EXE'!F13</f>
        <v>0</v>
      </c>
      <c r="H42" s="126"/>
      <c r="I42" s="126">
        <f>'VISA_EXE - VISA_EXE'!G13</f>
        <v>0</v>
      </c>
      <c r="J42" s="283">
        <f>SUM(C44:I44)</f>
        <v>0</v>
      </c>
      <c r="K42" s="281" t="str">
        <f>IF($J42&gt;0,J42/$J56,"")</f>
        <v/>
      </c>
      <c r="L42" s="125"/>
      <c r="M42" s="123"/>
      <c r="N42" s="123"/>
      <c r="O42" s="123"/>
      <c r="P42" s="124"/>
    </row>
    <row r="43" spans="1:16" ht="14.25" customHeight="1">
      <c r="A43" s="279"/>
      <c r="B43" s="133" t="s">
        <v>146</v>
      </c>
      <c r="C43" s="128"/>
      <c r="D43" s="128"/>
      <c r="E43" s="128"/>
      <c r="F43" s="128"/>
      <c r="G43" s="128"/>
      <c r="H43" s="128"/>
      <c r="I43" s="128"/>
      <c r="J43" s="284"/>
      <c r="K43" s="282"/>
      <c r="L43" s="125"/>
      <c r="M43" s="123"/>
      <c r="N43" s="123"/>
      <c r="O43" s="123"/>
      <c r="P43" s="124"/>
    </row>
    <row r="44" spans="1:16" ht="11.25" customHeight="1">
      <c r="A44" s="279"/>
      <c r="B44" s="133" t="s">
        <v>59</v>
      </c>
      <c r="C44" s="129">
        <f>C43*C42</f>
        <v>0</v>
      </c>
      <c r="D44" s="129">
        <f>D43*D42</f>
        <v>0</v>
      </c>
      <c r="E44" s="129">
        <f>E43*E42</f>
        <v>0</v>
      </c>
      <c r="F44" s="129">
        <f>F43*F42</f>
        <v>0</v>
      </c>
      <c r="G44" s="129">
        <f>G43*G42</f>
        <v>0</v>
      </c>
      <c r="H44" s="129"/>
      <c r="I44" s="129">
        <f>I43*I42</f>
        <v>0</v>
      </c>
      <c r="J44" s="284"/>
      <c r="K44" s="282"/>
      <c r="L44" s="125"/>
      <c r="M44" s="123"/>
      <c r="N44" s="123"/>
      <c r="O44" s="123"/>
      <c r="P44" s="124"/>
    </row>
    <row r="45" spans="1:16" ht="11.65" customHeight="1">
      <c r="A45" s="280"/>
      <c r="B45" s="134" t="s">
        <v>136</v>
      </c>
      <c r="C45" s="103" t="str">
        <f>IF($J42&gt;0,C44/$J42,"")</f>
        <v/>
      </c>
      <c r="D45" s="103" t="str">
        <f>IF($J42&gt;0,D44/$J42,"")</f>
        <v/>
      </c>
      <c r="E45" s="103" t="str">
        <f>IF($J42&gt;0,E44/$J42,"")</f>
        <v/>
      </c>
      <c r="F45" s="103" t="str">
        <f>IF($J42&gt;0,F44/$J42,"")</f>
        <v/>
      </c>
      <c r="G45" s="103" t="str">
        <f>IF($J42&gt;0,G44/$J42,"")</f>
        <v/>
      </c>
      <c r="H45" s="103"/>
      <c r="I45" s="103" t="str">
        <f>IF($J42&gt;0,I44/$J42,"")</f>
        <v/>
      </c>
      <c r="J45" s="285"/>
      <c r="K45" s="255"/>
      <c r="L45" s="125"/>
      <c r="M45" s="123"/>
      <c r="N45" s="123"/>
      <c r="O45" s="123"/>
      <c r="P45" s="124"/>
    </row>
    <row r="46" spans="1:16" ht="12.6" customHeight="1">
      <c r="A46" s="278" t="str">
        <f>'DET - AOR - DET_AOR'!B4</f>
        <v>DET</v>
      </c>
      <c r="B46" s="132" t="s">
        <v>145</v>
      </c>
      <c r="C46" s="126">
        <f>'DET - AOR - DET_AOR'!B11</f>
        <v>0</v>
      </c>
      <c r="D46" s="126">
        <f>'DET - AOR - DET_AOR'!C11</f>
        <v>0</v>
      </c>
      <c r="E46" s="126">
        <f>'DET - AOR - DET_AOR'!D11</f>
        <v>0</v>
      </c>
      <c r="F46" s="126">
        <f>'DET - AOR - DET_AOR'!E11</f>
        <v>0</v>
      </c>
      <c r="G46" s="126">
        <f>'DET - AOR - DET_AOR'!F11</f>
        <v>0</v>
      </c>
      <c r="H46" s="126"/>
      <c r="I46" s="126">
        <f>'DET - AOR - DET_AOR'!G11</f>
        <v>0</v>
      </c>
      <c r="J46" s="283">
        <f>SUM(C48:I48)</f>
        <v>0</v>
      </c>
      <c r="K46" s="281" t="str">
        <f>IF($J46&gt;0,J46/$J56,"")</f>
        <v/>
      </c>
      <c r="L46" s="125"/>
      <c r="M46" s="123"/>
      <c r="N46" s="123"/>
      <c r="O46" s="123"/>
      <c r="P46" s="124"/>
    </row>
    <row r="47" spans="1:16" ht="14.25" customHeight="1">
      <c r="A47" s="279"/>
      <c r="B47" s="133" t="s">
        <v>146</v>
      </c>
      <c r="C47" s="128"/>
      <c r="D47" s="128"/>
      <c r="E47" s="128"/>
      <c r="F47" s="128"/>
      <c r="G47" s="128"/>
      <c r="H47" s="128"/>
      <c r="I47" s="128"/>
      <c r="J47" s="284"/>
      <c r="K47" s="282"/>
      <c r="L47" s="125"/>
      <c r="M47" s="123"/>
      <c r="N47" s="123"/>
      <c r="O47" s="123"/>
      <c r="P47" s="124"/>
    </row>
    <row r="48" spans="1:16" ht="11.25" customHeight="1">
      <c r="A48" s="279"/>
      <c r="B48" s="133" t="s">
        <v>59</v>
      </c>
      <c r="C48" s="129">
        <f>C47*C46</f>
        <v>0</v>
      </c>
      <c r="D48" s="129">
        <f>D47*D46</f>
        <v>0</v>
      </c>
      <c r="E48" s="129">
        <f>E47*E46</f>
        <v>0</v>
      </c>
      <c r="F48" s="129">
        <f>F47*F46</f>
        <v>0</v>
      </c>
      <c r="G48" s="129">
        <f>G47*G46</f>
        <v>0</v>
      </c>
      <c r="H48" s="129"/>
      <c r="I48" s="129">
        <f>I47*I46</f>
        <v>0</v>
      </c>
      <c r="J48" s="284"/>
      <c r="K48" s="282"/>
      <c r="L48" s="125"/>
      <c r="M48" s="123"/>
      <c r="N48" s="123"/>
      <c r="O48" s="123"/>
      <c r="P48" s="124"/>
    </row>
    <row r="49" spans="1:16" ht="11.65" customHeight="1">
      <c r="A49" s="280"/>
      <c r="B49" s="134" t="s">
        <v>136</v>
      </c>
      <c r="C49" s="103" t="str">
        <f>IF($J46&gt;0,C48/$J46,"")</f>
        <v/>
      </c>
      <c r="D49" s="103" t="str">
        <f>IF($J46&gt;0,D46/$J46,"")</f>
        <v/>
      </c>
      <c r="E49" s="103" t="str">
        <f>IF($J46&gt;0,E46/$J46,"")</f>
        <v/>
      </c>
      <c r="F49" s="103" t="str">
        <f>IF($J46&gt;0,F46/$J46,"")</f>
        <v/>
      </c>
      <c r="G49" s="103" t="str">
        <f>IF($J46&gt;0,G46/$J46,"")</f>
        <v/>
      </c>
      <c r="H49" s="103"/>
      <c r="I49" s="103" t="str">
        <f>IF($J46&gt;0,I46/$J46,"")</f>
        <v/>
      </c>
      <c r="J49" s="285"/>
      <c r="K49" s="255"/>
      <c r="L49" s="125"/>
      <c r="M49" s="123"/>
      <c r="N49" s="123"/>
      <c r="O49" s="123"/>
      <c r="P49" s="124"/>
    </row>
    <row r="50" spans="1:16" ht="12.6" customHeight="1">
      <c r="A50" s="278" t="str">
        <f>'DET - AOR - DET_AOR'!B13</f>
        <v>AOR</v>
      </c>
      <c r="B50" s="132" t="s">
        <v>145</v>
      </c>
      <c r="C50" s="126">
        <f>'DET - AOR - DET_AOR'!B22</f>
        <v>0</v>
      </c>
      <c r="D50" s="126">
        <f>'DET - AOR - DET_AOR'!C22</f>
        <v>0</v>
      </c>
      <c r="E50" s="126">
        <f>'DET - AOR - DET_AOR'!D22</f>
        <v>0</v>
      </c>
      <c r="F50" s="126">
        <f>'DET - AOR - DET_AOR'!E22</f>
        <v>0</v>
      </c>
      <c r="G50" s="126">
        <f>'DET - AOR - DET_AOR'!F22</f>
        <v>0</v>
      </c>
      <c r="H50" s="126"/>
      <c r="I50" s="126">
        <f>'DET - AOR - DET_AOR'!G22</f>
        <v>0</v>
      </c>
      <c r="J50" s="283">
        <f>SUM(C52:I52)</f>
        <v>0</v>
      </c>
      <c r="K50" s="307" t="str">
        <f>IF($J50&gt;0,J50/$J56,"")</f>
        <v/>
      </c>
      <c r="L50" s="125"/>
      <c r="M50" s="123"/>
      <c r="N50" s="123"/>
      <c r="O50" s="123"/>
      <c r="P50" s="124"/>
    </row>
    <row r="51" spans="1:16" ht="14.25" customHeight="1">
      <c r="A51" s="279"/>
      <c r="B51" s="133" t="s">
        <v>146</v>
      </c>
      <c r="C51" s="128"/>
      <c r="D51" s="128"/>
      <c r="E51" s="128"/>
      <c r="F51" s="128"/>
      <c r="G51" s="128"/>
      <c r="H51" s="128"/>
      <c r="I51" s="128"/>
      <c r="J51" s="284"/>
      <c r="K51" s="282"/>
      <c r="L51" s="125"/>
      <c r="M51" s="123"/>
      <c r="N51" s="123"/>
      <c r="O51" s="123"/>
      <c r="P51" s="124"/>
    </row>
    <row r="52" spans="1:16" ht="11.25" customHeight="1">
      <c r="A52" s="279"/>
      <c r="B52" s="133" t="s">
        <v>59</v>
      </c>
      <c r="C52" s="129">
        <f>C51*C50</f>
        <v>0</v>
      </c>
      <c r="D52" s="129">
        <f>D51*D50</f>
        <v>0</v>
      </c>
      <c r="E52" s="129">
        <f>E51*E50</f>
        <v>0</v>
      </c>
      <c r="F52" s="129">
        <f>F51*F50</f>
        <v>0</v>
      </c>
      <c r="G52" s="129">
        <f>G51*G50</f>
        <v>0</v>
      </c>
      <c r="H52" s="129"/>
      <c r="I52" s="129">
        <f>I51*I50</f>
        <v>0</v>
      </c>
      <c r="J52" s="284"/>
      <c r="K52" s="282"/>
      <c r="L52" s="125"/>
      <c r="M52" s="123"/>
      <c r="N52" s="123"/>
      <c r="O52" s="123"/>
      <c r="P52" s="124"/>
    </row>
    <row r="53" spans="1:16" ht="11.65" customHeight="1">
      <c r="A53" s="280"/>
      <c r="B53" s="134" t="s">
        <v>136</v>
      </c>
      <c r="C53" s="103" t="str">
        <f>IF($J50&gt;0,C52/$J50,"")</f>
        <v/>
      </c>
      <c r="D53" s="103" t="str">
        <f>IF($J50&gt;0,D52/$J50,"")</f>
        <v/>
      </c>
      <c r="E53" s="103" t="str">
        <f>IF($J50&gt;0,E52/$J50,"")</f>
        <v/>
      </c>
      <c r="F53" s="103" t="str">
        <f>IF($J50&gt;0,F52/$J50,"")</f>
        <v/>
      </c>
      <c r="G53" s="103" t="str">
        <f>IF($J50&gt;0,G52/$J50,"")</f>
        <v/>
      </c>
      <c r="H53" s="103"/>
      <c r="I53" s="103" t="str">
        <f>IF($J50&gt;0,I52/$J50,"")</f>
        <v/>
      </c>
      <c r="J53" s="285"/>
      <c r="K53" s="255"/>
      <c r="L53" s="125"/>
      <c r="M53" s="123"/>
      <c r="N53" s="123"/>
      <c r="O53" s="123"/>
      <c r="P53" s="124"/>
    </row>
    <row r="54" spans="1:16" ht="12.6" customHeight="1">
      <c r="A54" s="305" t="s">
        <v>152</v>
      </c>
      <c r="B54" s="135" t="s">
        <v>145</v>
      </c>
      <c r="C54" s="136">
        <f>C30+C34+C38+C42+C46+C50</f>
        <v>20</v>
      </c>
      <c r="D54" s="136">
        <f>D30+D34+D38+D42+D46+D50</f>
        <v>0</v>
      </c>
      <c r="E54" s="136">
        <f>E30+E34+E38+E42+E46+E50</f>
        <v>0</v>
      </c>
      <c r="F54" s="136">
        <f>F30+F34+F38+F42+F46+F50</f>
        <v>0</v>
      </c>
      <c r="G54" s="136">
        <f>G30+G34+G38+G42+G46+G50</f>
        <v>0</v>
      </c>
      <c r="H54" s="136"/>
      <c r="I54" s="136">
        <f>I30+I34+I38+I42+I46+I50</f>
        <v>0</v>
      </c>
      <c r="J54" s="308">
        <f>SUM(C54:I54)</f>
        <v>20</v>
      </c>
      <c r="K54" s="309"/>
      <c r="L54" s="125"/>
      <c r="M54" s="123"/>
      <c r="N54" s="123"/>
      <c r="O54" s="123"/>
      <c r="P54" s="124"/>
    </row>
    <row r="55" spans="1:16" ht="14.65" customHeight="1">
      <c r="A55" s="306"/>
      <c r="B55" s="137" t="s">
        <v>153</v>
      </c>
      <c r="C55" s="138">
        <f>IF($J$54&gt;0,C54/$J$54,"")</f>
        <v>1</v>
      </c>
      <c r="D55" s="139">
        <f>IF($J$54&gt;0,D54/$J$54,"")</f>
        <v>0</v>
      </c>
      <c r="E55" s="139">
        <f>IF($J$54&gt;0,E54/$J$54,"")</f>
        <v>0</v>
      </c>
      <c r="F55" s="139">
        <f>IF($J$54&gt;0,F54/$J$54,"")</f>
        <v>0</v>
      </c>
      <c r="G55" s="139">
        <f>IF($J$54&gt;0,G54/$J$54,"")</f>
        <v>0</v>
      </c>
      <c r="H55" s="140"/>
      <c r="I55" s="141">
        <f>IF($J$54&gt;0,I54/$J$54,"")</f>
        <v>0</v>
      </c>
      <c r="J55" s="285"/>
      <c r="K55" s="255"/>
      <c r="L55" s="125"/>
      <c r="M55" s="123"/>
      <c r="N55" s="123"/>
      <c r="O55" s="123"/>
      <c r="P55" s="124"/>
    </row>
    <row r="56" spans="1:16" ht="11.65" customHeight="1">
      <c r="A56" s="306"/>
      <c r="B56" s="135" t="s">
        <v>135</v>
      </c>
      <c r="C56" s="142">
        <f>C32+C36+C40+C44+C48+C52</f>
        <v>0</v>
      </c>
      <c r="D56" s="142">
        <f>D32+D36+D40+D44+D48+D52</f>
        <v>0</v>
      </c>
      <c r="E56" s="142">
        <f>E32+E36+E40+E44+E48+E52</f>
        <v>0</v>
      </c>
      <c r="F56" s="142">
        <f>F32+F36+F40+F44+F48+F52</f>
        <v>0</v>
      </c>
      <c r="G56" s="142">
        <f>G32+G36+G40+G44+G48+G52</f>
        <v>0</v>
      </c>
      <c r="H56" s="142"/>
      <c r="I56" s="142">
        <f>I32+I36+I40+I44+I48+I52</f>
        <v>0</v>
      </c>
      <c r="J56" s="310">
        <f>SUM(C56:I56)</f>
        <v>0</v>
      </c>
      <c r="K56" s="309"/>
      <c r="L56" s="125"/>
      <c r="M56" s="123"/>
      <c r="N56" s="123"/>
      <c r="O56" s="123"/>
      <c r="P56" s="124"/>
    </row>
    <row r="57" spans="1:16" ht="14.65" customHeight="1">
      <c r="A57" s="306"/>
      <c r="B57" s="137" t="s">
        <v>154</v>
      </c>
      <c r="C57" s="143" t="str">
        <f>IF($J56&gt;0,C56/$J56,"")</f>
        <v/>
      </c>
      <c r="D57" s="143" t="str">
        <f>IF($J56&gt;0,D56/$J56,"")</f>
        <v/>
      </c>
      <c r="E57" s="143" t="str">
        <f>IF($J56&gt;0,E56/$J56,"")</f>
        <v/>
      </c>
      <c r="F57" s="143" t="str">
        <f>IF($J56&gt;0,F56/$J56,"")</f>
        <v/>
      </c>
      <c r="G57" s="143" t="str">
        <f>IF($J56&gt;0,G56/$J56,"")</f>
        <v/>
      </c>
      <c r="H57" s="143"/>
      <c r="I57" s="143" t="str">
        <f>IF($J56&gt;0,I56/$J56,"")</f>
        <v/>
      </c>
      <c r="J57" s="285"/>
      <c r="K57" s="255"/>
      <c r="L57" s="125"/>
      <c r="M57" s="123"/>
      <c r="N57" s="123"/>
      <c r="O57" s="123"/>
      <c r="P57" s="124"/>
    </row>
    <row r="58" spans="1:16" ht="20.25" customHeight="1">
      <c r="A58" s="297" t="str">
        <f>'Page de Garde - Composition de '!A4</f>
        <v>Description des Marchés subséquents et Bons de commande</v>
      </c>
      <c r="B58" s="288"/>
      <c r="C58" s="288"/>
      <c r="D58" s="288"/>
      <c r="E58" s="288"/>
      <c r="F58" s="289"/>
      <c r="G58" s="286" t="str">
        <f>'Page de Garde - Composition de '!A18</f>
        <v>Janvier 2019</v>
      </c>
      <c r="H58" s="287"/>
      <c r="I58" s="288"/>
      <c r="J58" s="288"/>
      <c r="K58" s="289"/>
      <c r="L58" s="144"/>
      <c r="M58" s="144"/>
      <c r="N58" s="144"/>
      <c r="O58" s="144"/>
      <c r="P58" s="145"/>
    </row>
  </sheetData>
  <mergeCells count="61">
    <mergeCell ref="A7:E7"/>
    <mergeCell ref="A6:K6"/>
    <mergeCell ref="F9:K9"/>
    <mergeCell ref="A1:E1"/>
    <mergeCell ref="A50:A53"/>
    <mergeCell ref="A3:K3"/>
    <mergeCell ref="A26:K26"/>
    <mergeCell ref="A4:K4"/>
    <mergeCell ref="F1:K1"/>
    <mergeCell ref="A2:K2"/>
    <mergeCell ref="A5:K5"/>
    <mergeCell ref="A16:K16"/>
    <mergeCell ref="A23:K23"/>
    <mergeCell ref="A15:K15"/>
    <mergeCell ref="A19:A22"/>
    <mergeCell ref="A17:B17"/>
    <mergeCell ref="A18:K18"/>
    <mergeCell ref="F8:K8"/>
    <mergeCell ref="A24:I24"/>
    <mergeCell ref="A9:E9"/>
    <mergeCell ref="F11:K11"/>
    <mergeCell ref="A8:E8"/>
    <mergeCell ref="J19:K22"/>
    <mergeCell ref="A14:K14"/>
    <mergeCell ref="K34:K37"/>
    <mergeCell ref="J38:J41"/>
    <mergeCell ref="A27:K27"/>
    <mergeCell ref="F7:K7"/>
    <mergeCell ref="J17:K17"/>
    <mergeCell ref="K38:K41"/>
    <mergeCell ref="F12:K12"/>
    <mergeCell ref="A12:E12"/>
    <mergeCell ref="J30:J33"/>
    <mergeCell ref="A34:A37"/>
    <mergeCell ref="J34:J37"/>
    <mergeCell ref="K30:K33"/>
    <mergeCell ref="A25:I25"/>
    <mergeCell ref="J25:K25"/>
    <mergeCell ref="A29:K29"/>
    <mergeCell ref="A28:B28"/>
    <mergeCell ref="G58:K58"/>
    <mergeCell ref="J46:J49"/>
    <mergeCell ref="F13:K13"/>
    <mergeCell ref="A10:E10"/>
    <mergeCell ref="A58:F58"/>
    <mergeCell ref="A11:E11"/>
    <mergeCell ref="A30:A33"/>
    <mergeCell ref="F10:K10"/>
    <mergeCell ref="A13:E13"/>
    <mergeCell ref="J24:K24"/>
    <mergeCell ref="A54:A57"/>
    <mergeCell ref="J42:J45"/>
    <mergeCell ref="K50:K53"/>
    <mergeCell ref="J54:K55"/>
    <mergeCell ref="J56:K57"/>
    <mergeCell ref="A38:A41"/>
    <mergeCell ref="A42:A45"/>
    <mergeCell ref="A46:A49"/>
    <mergeCell ref="K46:K49"/>
    <mergeCell ref="J50:J53"/>
    <mergeCell ref="K42:K45"/>
  </mergeCells>
  <conditionalFormatting sqref="F7:F11 F13 J54">
    <cfRule type="cellIs" dxfId="3" priority="1" stopIfTrue="1" operator="equal">
      <formula>0</formula>
    </cfRule>
  </conditionalFormatting>
  <conditionalFormatting sqref="F12">
    <cfRule type="cellIs" dxfId="2" priority="2" stopIfTrue="1" operator="equal">
      <formula>0</formula>
    </cfRule>
  </conditionalFormatting>
  <conditionalFormatting sqref="C19:I22 C30:I54 C56:I57">
    <cfRule type="cellIs" dxfId="1" priority="3" stopIfTrue="1" operator="equal">
      <formula>0</formula>
    </cfRule>
  </conditionalFormatting>
  <conditionalFormatting sqref="J19 J30 J34 J38 J42 J46 J50 J56">
    <cfRule type="cellIs" dxfId="0" priority="4" stopIfTrue="1" operator="equal">
      <formula>0</formula>
    </cfRule>
  </conditionalFormatting>
  <pageMargins left="0.78740100000000002" right="0.78740100000000002" top="0.78740100000000002" bottom="0.78740100000000002" header="0.39370100000000002" footer="0.39370100000000002"/>
  <pageSetup scale="92"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showGridLines="0" workbookViewId="0">
      <selection activeCell="J2" sqref="J2"/>
    </sheetView>
  </sheetViews>
  <sheetFormatPr baseColWidth="10" defaultColWidth="8.42578125" defaultRowHeight="24.4" customHeight="1"/>
  <cols>
    <col min="1" max="1" width="8.42578125" style="19" customWidth="1"/>
    <col min="2" max="2" width="21.42578125" style="19" customWidth="1"/>
    <col min="3" max="3" width="48.85546875" style="19" customWidth="1"/>
    <col min="4" max="4" width="8.42578125" style="19" customWidth="1"/>
    <col min="5" max="5" width="10.28515625" style="19" customWidth="1"/>
    <col min="6" max="256" width="8.42578125" style="19" customWidth="1"/>
  </cols>
  <sheetData>
    <row r="1" spans="1:5" ht="36" customHeight="1">
      <c r="A1" s="148" t="s">
        <v>37</v>
      </c>
      <c r="B1" s="149"/>
      <c r="C1" s="149"/>
      <c r="D1" s="20"/>
      <c r="E1" s="21"/>
    </row>
    <row r="2" spans="1:5" ht="159.75" customHeight="1">
      <c r="A2" s="164" t="s">
        <v>156</v>
      </c>
      <c r="B2" s="158"/>
      <c r="C2" s="158"/>
      <c r="D2" s="22"/>
      <c r="E2" s="23"/>
    </row>
    <row r="3" spans="1:5" ht="16.5" customHeight="1">
      <c r="A3" s="163"/>
      <c r="B3" s="158"/>
      <c r="C3" s="158"/>
      <c r="D3" s="22"/>
      <c r="E3" s="23"/>
    </row>
    <row r="4" spans="1:5" ht="72" customHeight="1">
      <c r="A4" s="157" t="s">
        <v>38</v>
      </c>
      <c r="B4" s="158"/>
      <c r="C4" s="158"/>
      <c r="D4" s="22"/>
      <c r="E4" s="23"/>
    </row>
    <row r="5" spans="1:5" ht="8.4499999999999993" customHeight="1">
      <c r="A5" s="169"/>
      <c r="B5" s="170"/>
      <c r="C5" s="170"/>
      <c r="D5" s="22"/>
      <c r="E5" s="23"/>
    </row>
    <row r="6" spans="1:5" ht="30.2" customHeight="1">
      <c r="A6" s="152" t="s">
        <v>39</v>
      </c>
      <c r="B6" s="153"/>
      <c r="C6" s="154"/>
      <c r="D6" s="24"/>
      <c r="E6" s="23"/>
    </row>
    <row r="7" spans="1:5" ht="25.5" customHeight="1">
      <c r="A7" s="155" t="s">
        <v>40</v>
      </c>
      <c r="B7" s="156"/>
      <c r="C7" s="25"/>
      <c r="D7" s="26"/>
      <c r="E7" s="23"/>
    </row>
    <row r="8" spans="1:5" ht="25.5" customHeight="1">
      <c r="A8" s="150" t="s">
        <v>41</v>
      </c>
      <c r="B8" s="151"/>
      <c r="C8" s="27"/>
      <c r="D8" s="26"/>
      <c r="E8" s="23"/>
    </row>
    <row r="9" spans="1:5" ht="25.5" customHeight="1">
      <c r="A9" s="150" t="s">
        <v>42</v>
      </c>
      <c r="B9" s="151"/>
      <c r="C9" s="27"/>
      <c r="D9" s="26"/>
      <c r="E9" s="23"/>
    </row>
    <row r="10" spans="1:5" ht="25.5" customHeight="1">
      <c r="A10" s="150" t="s">
        <v>43</v>
      </c>
      <c r="B10" s="151"/>
      <c r="C10" s="27"/>
      <c r="D10" s="26"/>
      <c r="E10" s="23"/>
    </row>
    <row r="11" spans="1:5" ht="25.5" customHeight="1">
      <c r="A11" s="150" t="s">
        <v>44</v>
      </c>
      <c r="B11" s="151"/>
      <c r="C11" s="27"/>
      <c r="D11" s="26"/>
      <c r="E11" s="23"/>
    </row>
    <row r="12" spans="1:5" ht="25.5" customHeight="1">
      <c r="A12" s="150" t="s">
        <v>45</v>
      </c>
      <c r="B12" s="151"/>
      <c r="C12" s="27"/>
      <c r="D12" s="26"/>
      <c r="E12" s="23"/>
    </row>
    <row r="13" spans="1:5" ht="25.5" customHeight="1">
      <c r="A13" s="161" t="s">
        <v>46</v>
      </c>
      <c r="B13" s="162"/>
      <c r="C13" s="28"/>
      <c r="D13" s="26"/>
      <c r="E13" s="23"/>
    </row>
    <row r="14" spans="1:5" ht="8.4499999999999993" customHeight="1">
      <c r="A14" s="159"/>
      <c r="B14" s="160"/>
      <c r="C14" s="160"/>
      <c r="D14" s="22"/>
      <c r="E14" s="23"/>
    </row>
    <row r="15" spans="1:5" ht="264.95" customHeight="1">
      <c r="A15" s="171" t="s">
        <v>47</v>
      </c>
      <c r="B15" s="158"/>
      <c r="C15" s="158"/>
      <c r="D15" s="22"/>
      <c r="E15" s="23"/>
    </row>
    <row r="16" spans="1:5" ht="8.4499999999999993" customHeight="1">
      <c r="A16" s="168"/>
      <c r="B16" s="158"/>
      <c r="C16" s="158"/>
      <c r="D16" s="22"/>
      <c r="E16" s="23"/>
    </row>
    <row r="17" spans="1:5" ht="21.4" customHeight="1">
      <c r="A17" s="29"/>
      <c r="B17" s="167" t="s">
        <v>48</v>
      </c>
      <c r="C17" s="158"/>
      <c r="D17" s="22"/>
      <c r="E17" s="23"/>
    </row>
    <row r="18" spans="1:5" ht="21.4" customHeight="1">
      <c r="A18" s="165" t="s">
        <v>49</v>
      </c>
      <c r="B18" s="166"/>
      <c r="C18" s="166"/>
      <c r="D18" s="30"/>
      <c r="E18" s="31"/>
    </row>
  </sheetData>
  <mergeCells count="18">
    <mergeCell ref="A18:C18"/>
    <mergeCell ref="B17:C17"/>
    <mergeCell ref="A16:C16"/>
    <mergeCell ref="A5:C5"/>
    <mergeCell ref="A15:C15"/>
    <mergeCell ref="A14:C14"/>
    <mergeCell ref="A13:B13"/>
    <mergeCell ref="A3:C3"/>
    <mergeCell ref="A2:C2"/>
    <mergeCell ref="A12:B12"/>
    <mergeCell ref="A1:C1"/>
    <mergeCell ref="A9:B9"/>
    <mergeCell ref="A6:C6"/>
    <mergeCell ref="A11:B11"/>
    <mergeCell ref="A8:B8"/>
    <mergeCell ref="A10:B10"/>
    <mergeCell ref="A7:B7"/>
    <mergeCell ref="A4:C4"/>
  </mergeCells>
  <pageMargins left="1.1811" right="0.78740100000000002" top="0.98425200000000002" bottom="0.78740100000000002" header="0.39370100000000002" footer="0.39370100000000002"/>
  <pageSetup scale="91"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showGridLines="0" tabSelected="1" workbookViewId="0">
      <selection sqref="A1:C1"/>
    </sheetView>
  </sheetViews>
  <sheetFormatPr baseColWidth="10" defaultColWidth="28.28515625" defaultRowHeight="14.25" customHeight="1"/>
  <cols>
    <col min="1" max="1" width="30.85546875" style="32" customWidth="1"/>
    <col min="2" max="9" width="6.42578125" style="32" customWidth="1"/>
    <col min="10" max="256" width="28.28515625" style="32" customWidth="1"/>
  </cols>
  <sheetData>
    <row r="1" spans="1:9" ht="39" customHeight="1">
      <c r="A1" s="179" t="str">
        <f>'Page de Garde - Composition de '!A2</f>
        <v xml:space="preserve">Accord-cadre de la mission de maitrise d'œuvre pour la création de la passerelle pédagoqique dans le Havre du Thar, lieu  de découverte du paysage et du milieu </v>
      </c>
      <c r="B1" s="173"/>
      <c r="C1" s="173"/>
      <c r="D1" s="33"/>
      <c r="E1" s="172" t="str">
        <f>'Page de Garde - Composition de '!A1</f>
        <v>Commune de Saint-Pair-sur-Mer</v>
      </c>
      <c r="F1" s="173"/>
      <c r="G1" s="173"/>
      <c r="H1" s="173"/>
      <c r="I1" s="174"/>
    </row>
    <row r="2" spans="1:9" ht="8.1" customHeight="1">
      <c r="A2" s="34">
        <f>'Page de Garde - Composition de '!A3</f>
        <v>0</v>
      </c>
      <c r="B2" s="35"/>
      <c r="C2" s="35"/>
      <c r="D2" s="35"/>
      <c r="E2" s="36"/>
      <c r="F2" s="35"/>
      <c r="G2" s="35"/>
      <c r="H2" s="35"/>
      <c r="I2" s="37"/>
    </row>
    <row r="3" spans="1:9" ht="24.6" customHeight="1">
      <c r="A3" s="180" t="s">
        <v>50</v>
      </c>
      <c r="B3" s="181"/>
      <c r="C3" s="181"/>
      <c r="D3" s="181"/>
      <c r="E3" s="181"/>
      <c r="F3" s="181"/>
      <c r="G3" s="181"/>
      <c r="H3" s="181"/>
      <c r="I3" s="182"/>
    </row>
    <row r="4" spans="1:9" ht="30.95" customHeight="1">
      <c r="A4" s="38" t="s">
        <v>51</v>
      </c>
      <c r="B4" s="191" t="s">
        <v>7</v>
      </c>
      <c r="C4" s="192"/>
      <c r="D4" s="188" t="s">
        <v>52</v>
      </c>
      <c r="E4" s="189"/>
      <c r="F4" s="189"/>
      <c r="G4" s="189"/>
      <c r="H4" s="189"/>
      <c r="I4" s="39"/>
    </row>
    <row r="5" spans="1:9" ht="27.75" customHeight="1">
      <c r="A5" s="184" t="s">
        <v>53</v>
      </c>
      <c r="B5" s="185"/>
      <c r="C5" s="185"/>
      <c r="D5" s="185"/>
      <c r="E5" s="185"/>
      <c r="F5" s="185"/>
      <c r="G5" s="185"/>
      <c r="H5" s="185"/>
      <c r="I5" s="186"/>
    </row>
    <row r="6" spans="1:9" ht="214.7" customHeight="1">
      <c r="A6" s="187" t="s">
        <v>54</v>
      </c>
      <c r="B6" s="185"/>
      <c r="C6" s="185"/>
      <c r="D6" s="185"/>
      <c r="E6" s="185"/>
      <c r="F6" s="185"/>
      <c r="G6" s="185"/>
      <c r="H6" s="185"/>
      <c r="I6" s="186"/>
    </row>
    <row r="7" spans="1:9" ht="27.75" customHeight="1">
      <c r="A7" s="184" t="s">
        <v>55</v>
      </c>
      <c r="B7" s="185"/>
      <c r="C7" s="185"/>
      <c r="D7" s="185"/>
      <c r="E7" s="185"/>
      <c r="F7" s="185"/>
      <c r="G7" s="185"/>
      <c r="H7" s="185"/>
      <c r="I7" s="186"/>
    </row>
    <row r="8" spans="1:9" ht="170.85" customHeight="1">
      <c r="A8" s="190"/>
      <c r="B8" s="185"/>
      <c r="C8" s="185"/>
      <c r="D8" s="185"/>
      <c r="E8" s="185"/>
      <c r="F8" s="185"/>
      <c r="G8" s="185"/>
      <c r="H8" s="185"/>
      <c r="I8" s="186"/>
    </row>
    <row r="9" spans="1:9" ht="27.75" customHeight="1">
      <c r="A9" s="184" t="s">
        <v>56</v>
      </c>
      <c r="B9" s="185"/>
      <c r="C9" s="185"/>
      <c r="D9" s="185"/>
      <c r="E9" s="185"/>
      <c r="F9" s="185"/>
      <c r="G9" s="185"/>
      <c r="H9" s="185"/>
      <c r="I9" s="186"/>
    </row>
    <row r="10" spans="1:9" ht="22.35" customHeight="1">
      <c r="A10" s="40"/>
      <c r="B10" s="41" t="s">
        <v>57</v>
      </c>
      <c r="C10" s="41" t="s">
        <v>41</v>
      </c>
      <c r="D10" s="41" t="s">
        <v>42</v>
      </c>
      <c r="E10" s="41" t="s">
        <v>43</v>
      </c>
      <c r="F10" s="41" t="s">
        <v>44</v>
      </c>
      <c r="G10" s="41" t="s">
        <v>58</v>
      </c>
      <c r="H10" s="41" t="s">
        <v>46</v>
      </c>
      <c r="I10" s="42" t="s">
        <v>59</v>
      </c>
    </row>
    <row r="11" spans="1:9" ht="22.7" customHeight="1">
      <c r="A11" s="43" t="s">
        <v>60</v>
      </c>
      <c r="B11" s="44"/>
      <c r="C11" s="45"/>
      <c r="D11" s="45"/>
      <c r="E11" s="45"/>
      <c r="F11" s="45"/>
      <c r="G11" s="45"/>
      <c r="H11" s="45"/>
      <c r="I11" s="46">
        <f>SUM(B11:H11)</f>
        <v>0</v>
      </c>
    </row>
    <row r="12" spans="1:9" ht="18.2" customHeight="1">
      <c r="A12" s="43" t="s">
        <v>61</v>
      </c>
      <c r="B12" s="45"/>
      <c r="C12" s="45"/>
      <c r="D12" s="45"/>
      <c r="E12" s="45"/>
      <c r="F12" s="45"/>
      <c r="G12" s="45"/>
      <c r="H12" s="45"/>
      <c r="I12" s="46">
        <f>SUM(B12:H12)</f>
        <v>0</v>
      </c>
    </row>
    <row r="13" spans="1:9" ht="22.7" customHeight="1">
      <c r="A13" s="47" t="s">
        <v>59</v>
      </c>
      <c r="B13" s="48">
        <f>B12+B11</f>
        <v>0</v>
      </c>
      <c r="C13" s="48">
        <f>C12+C11</f>
        <v>0</v>
      </c>
      <c r="D13" s="48">
        <f>D12+D11</f>
        <v>0</v>
      </c>
      <c r="E13" s="48">
        <f>E12+E11</f>
        <v>0</v>
      </c>
      <c r="F13" s="48">
        <f>F12+F11</f>
        <v>0</v>
      </c>
      <c r="G13" s="48"/>
      <c r="H13" s="48">
        <f>H12+H11</f>
        <v>0</v>
      </c>
      <c r="I13" s="49">
        <f>SUM(I11:I12)</f>
        <v>0</v>
      </c>
    </row>
    <row r="14" spans="1:9" ht="27.75" customHeight="1">
      <c r="A14" s="183" t="str">
        <f>'Page de Garde - Composition de '!A4</f>
        <v>Description des Marchés subséquents et Bons de commande</v>
      </c>
      <c r="B14" s="177"/>
      <c r="C14" s="177"/>
      <c r="D14" s="177"/>
      <c r="E14" s="177"/>
      <c r="F14" s="175" t="str">
        <f>'Page de Garde - Composition de '!A18</f>
        <v>Janvier 2019</v>
      </c>
      <c r="G14" s="176"/>
      <c r="H14" s="177"/>
      <c r="I14" s="178"/>
    </row>
  </sheetData>
  <mergeCells count="12">
    <mergeCell ref="E1:I1"/>
    <mergeCell ref="F14:I14"/>
    <mergeCell ref="A1:C1"/>
    <mergeCell ref="A3:I3"/>
    <mergeCell ref="A14:E14"/>
    <mergeCell ref="A9:I9"/>
    <mergeCell ref="A6:I6"/>
    <mergeCell ref="A5:I5"/>
    <mergeCell ref="D4:H4"/>
    <mergeCell ref="A8:I8"/>
    <mergeCell ref="B4:C4"/>
    <mergeCell ref="A7:I7"/>
  </mergeCells>
  <conditionalFormatting sqref="A8 B13:I13">
    <cfRule type="cellIs" dxfId="21" priority="1" stopIfTrue="1" operator="equal">
      <formula>0</formula>
    </cfRule>
  </conditionalFormatting>
  <conditionalFormatting sqref="I11:I12">
    <cfRule type="cellIs" dxfId="20" priority="2"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election sqref="A1:C1"/>
    </sheetView>
  </sheetViews>
  <sheetFormatPr baseColWidth="10" defaultColWidth="28.28515625" defaultRowHeight="14.25" customHeight="1"/>
  <cols>
    <col min="1" max="1" width="28.28515625" style="50" customWidth="1"/>
    <col min="2" max="2" width="6.42578125" style="50" customWidth="1"/>
    <col min="3" max="3" width="7.42578125" style="50" customWidth="1"/>
    <col min="4" max="9" width="6.42578125" style="50" customWidth="1"/>
    <col min="10" max="256" width="28.28515625" style="50" customWidth="1"/>
  </cols>
  <sheetData>
    <row r="1" spans="1:9" ht="33" customHeight="1">
      <c r="A1" s="179" t="str">
        <f>'Page de Garde - Composition de '!A2</f>
        <v xml:space="preserve">Accord-cadre de la mission de maitrise d'œuvre pour la création de la passerelle pédagoqique dans le Havre du Thar, lieu  de découverte du paysage et du milieu </v>
      </c>
      <c r="B1" s="173"/>
      <c r="C1" s="173"/>
      <c r="D1" s="51"/>
      <c r="E1" s="193" t="str">
        <f>'Page de Garde - Composition de '!A1</f>
        <v>Commune de Saint-Pair-sur-Mer</v>
      </c>
      <c r="F1" s="173"/>
      <c r="G1" s="173"/>
      <c r="H1" s="173"/>
      <c r="I1" s="174"/>
    </row>
    <row r="2" spans="1:9" ht="8.1" customHeight="1">
      <c r="A2" s="199">
        <f>'Page de Garde - Composition de '!A3</f>
        <v>0</v>
      </c>
      <c r="B2" s="200"/>
      <c r="C2" s="200"/>
      <c r="D2" s="200"/>
      <c r="E2" s="196"/>
      <c r="F2" s="197"/>
      <c r="G2" s="197"/>
      <c r="H2" s="197"/>
      <c r="I2" s="198"/>
    </row>
    <row r="3" spans="1:9" ht="24.6" customHeight="1">
      <c r="A3" s="180" t="s">
        <v>62</v>
      </c>
      <c r="B3" s="181"/>
      <c r="C3" s="181"/>
      <c r="D3" s="181"/>
      <c r="E3" s="181"/>
      <c r="F3" s="181"/>
      <c r="G3" s="181"/>
      <c r="H3" s="181"/>
      <c r="I3" s="182"/>
    </row>
    <row r="4" spans="1:9" ht="28.35" customHeight="1">
      <c r="A4" s="38" t="s">
        <v>51</v>
      </c>
      <c r="B4" s="191" t="s">
        <v>10</v>
      </c>
      <c r="C4" s="192"/>
      <c r="D4" s="188" t="s">
        <v>52</v>
      </c>
      <c r="E4" s="189"/>
      <c r="F4" s="189"/>
      <c r="G4" s="189"/>
      <c r="H4" s="189"/>
      <c r="I4" s="39"/>
    </row>
    <row r="5" spans="1:9" ht="25.5" customHeight="1">
      <c r="A5" s="184" t="s">
        <v>53</v>
      </c>
      <c r="B5" s="185"/>
      <c r="C5" s="185"/>
      <c r="D5" s="185"/>
      <c r="E5" s="185"/>
      <c r="F5" s="185"/>
      <c r="G5" s="185"/>
      <c r="H5" s="185"/>
      <c r="I5" s="186"/>
    </row>
    <row r="6" spans="1:9" ht="174" customHeight="1">
      <c r="A6" s="194" t="s">
        <v>63</v>
      </c>
      <c r="B6" s="185"/>
      <c r="C6" s="185"/>
      <c r="D6" s="185"/>
      <c r="E6" s="185"/>
      <c r="F6" s="185"/>
      <c r="G6" s="185"/>
      <c r="H6" s="185"/>
      <c r="I6" s="186"/>
    </row>
    <row r="7" spans="1:9" ht="25.5" customHeight="1">
      <c r="A7" s="184" t="s">
        <v>55</v>
      </c>
      <c r="B7" s="185"/>
      <c r="C7" s="185"/>
      <c r="D7" s="185"/>
      <c r="E7" s="185"/>
      <c r="F7" s="185"/>
      <c r="G7" s="185"/>
      <c r="H7" s="185"/>
      <c r="I7" s="186"/>
    </row>
    <row r="8" spans="1:9" ht="247.7" customHeight="1">
      <c r="A8" s="195"/>
      <c r="B8" s="185"/>
      <c r="C8" s="185"/>
      <c r="D8" s="185"/>
      <c r="E8" s="185"/>
      <c r="F8" s="185"/>
      <c r="G8" s="185"/>
      <c r="H8" s="185"/>
      <c r="I8" s="186"/>
    </row>
    <row r="9" spans="1:9" ht="25.5" customHeight="1">
      <c r="A9" s="184" t="s">
        <v>56</v>
      </c>
      <c r="B9" s="185"/>
      <c r="C9" s="185"/>
      <c r="D9" s="185"/>
      <c r="E9" s="185"/>
      <c r="F9" s="185"/>
      <c r="G9" s="185"/>
      <c r="H9" s="185"/>
      <c r="I9" s="186"/>
    </row>
    <row r="10" spans="1:9" ht="22.35" customHeight="1">
      <c r="A10" s="40"/>
      <c r="B10" s="41" t="s">
        <v>57</v>
      </c>
      <c r="C10" s="41" t="s">
        <v>41</v>
      </c>
      <c r="D10" s="41" t="s">
        <v>42</v>
      </c>
      <c r="E10" s="41" t="s">
        <v>43</v>
      </c>
      <c r="F10" s="41" t="s">
        <v>44</v>
      </c>
      <c r="G10" s="41" t="s">
        <v>58</v>
      </c>
      <c r="H10" s="41" t="s">
        <v>46</v>
      </c>
      <c r="I10" s="42" t="s">
        <v>59</v>
      </c>
    </row>
    <row r="11" spans="1:9" ht="22.7" customHeight="1">
      <c r="A11" s="52" t="s">
        <v>64</v>
      </c>
      <c r="B11" s="53">
        <v>0</v>
      </c>
      <c r="C11" s="53"/>
      <c r="D11" s="53"/>
      <c r="E11" s="53"/>
      <c r="F11" s="53"/>
      <c r="G11" s="53"/>
      <c r="H11" s="53"/>
      <c r="I11" s="49">
        <f>SUM(B11:H11)</f>
        <v>0</v>
      </c>
    </row>
    <row r="12" spans="1:9" ht="25.5" customHeight="1">
      <c r="A12" s="183" t="str">
        <f>'Page de Garde - Composition de '!A4</f>
        <v>Description des Marchés subséquents et Bons de commande</v>
      </c>
      <c r="B12" s="177"/>
      <c r="C12" s="177"/>
      <c r="D12" s="177"/>
      <c r="E12" s="177"/>
      <c r="F12" s="175" t="str">
        <f>'Page de Garde - Composition de '!A18</f>
        <v>Janvier 2019</v>
      </c>
      <c r="G12" s="176"/>
      <c r="H12" s="177"/>
      <c r="I12" s="178"/>
    </row>
  </sheetData>
  <mergeCells count="14">
    <mergeCell ref="F12:I12"/>
    <mergeCell ref="A9:I9"/>
    <mergeCell ref="A12:E12"/>
    <mergeCell ref="E1:I1"/>
    <mergeCell ref="A6:I6"/>
    <mergeCell ref="D4:H4"/>
    <mergeCell ref="A5:I5"/>
    <mergeCell ref="A8:I8"/>
    <mergeCell ref="B4:C4"/>
    <mergeCell ref="A1:C1"/>
    <mergeCell ref="A3:I3"/>
    <mergeCell ref="A7:I7"/>
    <mergeCell ref="E2:I2"/>
    <mergeCell ref="A2:D2"/>
  </mergeCells>
  <conditionalFormatting sqref="B11:I11">
    <cfRule type="cellIs" dxfId="19" priority="1"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workbookViewId="0">
      <selection sqref="A1:C1"/>
    </sheetView>
  </sheetViews>
  <sheetFormatPr baseColWidth="10" defaultColWidth="28.28515625" defaultRowHeight="14.25" customHeight="1"/>
  <cols>
    <col min="1" max="1" width="28.28515625" style="54" customWidth="1"/>
    <col min="2" max="2" width="6.42578125" style="54" customWidth="1"/>
    <col min="3" max="3" width="7.5703125" style="54" customWidth="1"/>
    <col min="4" max="9" width="6.42578125" style="54" customWidth="1"/>
    <col min="10" max="256" width="28.28515625" style="54" customWidth="1"/>
  </cols>
  <sheetData>
    <row r="1" spans="1:9" ht="33.75" customHeight="1">
      <c r="A1" s="179" t="str">
        <f>'Page de Garde - Composition de '!A2</f>
        <v xml:space="preserve">Accord-cadre de la mission de maitrise d'œuvre pour la création de la passerelle pédagoqique dans le Havre du Thar, lieu  de découverte du paysage et du milieu </v>
      </c>
      <c r="B1" s="173"/>
      <c r="C1" s="173"/>
      <c r="D1" s="51"/>
      <c r="E1" s="205" t="str">
        <f>'Page de Garde - Composition de '!A1</f>
        <v>Commune de Saint-Pair-sur-Mer</v>
      </c>
      <c r="F1" s="173"/>
      <c r="G1" s="173"/>
      <c r="H1" s="173"/>
      <c r="I1" s="174"/>
    </row>
    <row r="2" spans="1:9" ht="20.45" customHeight="1">
      <c r="A2" s="199">
        <f>'Page de Garde - Composition de '!A3</f>
        <v>0</v>
      </c>
      <c r="B2" s="200"/>
      <c r="C2" s="200"/>
      <c r="D2" s="35"/>
      <c r="E2" s="206"/>
      <c r="F2" s="197"/>
      <c r="G2" s="197"/>
      <c r="H2" s="197"/>
      <c r="I2" s="198"/>
    </row>
    <row r="3" spans="1:9" ht="24.6" customHeight="1">
      <c r="A3" s="180" t="s">
        <v>62</v>
      </c>
      <c r="B3" s="181"/>
      <c r="C3" s="181"/>
      <c r="D3" s="181"/>
      <c r="E3" s="181"/>
      <c r="F3" s="181"/>
      <c r="G3" s="181"/>
      <c r="H3" s="181"/>
      <c r="I3" s="182"/>
    </row>
    <row r="4" spans="1:9" ht="28.9" customHeight="1">
      <c r="A4" s="38" t="s">
        <v>51</v>
      </c>
      <c r="B4" s="191" t="s">
        <v>65</v>
      </c>
      <c r="C4" s="192"/>
      <c r="D4" s="188" t="s">
        <v>52</v>
      </c>
      <c r="E4" s="189"/>
      <c r="F4" s="189"/>
      <c r="G4" s="189"/>
      <c r="H4" s="55"/>
      <c r="I4" s="39"/>
    </row>
    <row r="5" spans="1:9" ht="26.1" customHeight="1">
      <c r="A5" s="184" t="s">
        <v>53</v>
      </c>
      <c r="B5" s="185"/>
      <c r="C5" s="185"/>
      <c r="D5" s="185"/>
      <c r="E5" s="185"/>
      <c r="F5" s="185"/>
      <c r="G5" s="185"/>
      <c r="H5" s="185"/>
      <c r="I5" s="186"/>
    </row>
    <row r="6" spans="1:9" ht="73.900000000000006" customHeight="1">
      <c r="A6" s="207" t="s">
        <v>66</v>
      </c>
      <c r="B6" s="185"/>
      <c r="C6" s="185"/>
      <c r="D6" s="185"/>
      <c r="E6" s="185"/>
      <c r="F6" s="185"/>
      <c r="G6" s="185"/>
      <c r="H6" s="185"/>
      <c r="I6" s="186"/>
    </row>
    <row r="7" spans="1:9" ht="26.1" customHeight="1">
      <c r="A7" s="184" t="s">
        <v>67</v>
      </c>
      <c r="B7" s="185"/>
      <c r="C7" s="185"/>
      <c r="D7" s="185"/>
      <c r="E7" s="185"/>
      <c r="F7" s="185"/>
      <c r="G7" s="185"/>
      <c r="H7" s="185"/>
      <c r="I7" s="186"/>
    </row>
    <row r="8" spans="1:9" ht="53.65" customHeight="1">
      <c r="A8" s="195"/>
      <c r="B8" s="185"/>
      <c r="C8" s="185"/>
      <c r="D8" s="185"/>
      <c r="E8" s="185"/>
      <c r="F8" s="185"/>
      <c r="G8" s="185"/>
      <c r="H8" s="185"/>
      <c r="I8" s="186"/>
    </row>
    <row r="9" spans="1:9" ht="26.1" customHeight="1">
      <c r="A9" s="184" t="s">
        <v>56</v>
      </c>
      <c r="B9" s="185"/>
      <c r="C9" s="185"/>
      <c r="D9" s="185"/>
      <c r="E9" s="185"/>
      <c r="F9" s="185"/>
      <c r="G9" s="185"/>
      <c r="H9" s="185"/>
      <c r="I9" s="186"/>
    </row>
    <row r="10" spans="1:9" ht="22.35" customHeight="1">
      <c r="A10" s="56"/>
      <c r="B10" s="41" t="s">
        <v>57</v>
      </c>
      <c r="C10" s="41" t="s">
        <v>41</v>
      </c>
      <c r="D10" s="41" t="s">
        <v>42</v>
      </c>
      <c r="E10" s="41" t="s">
        <v>43</v>
      </c>
      <c r="F10" s="41" t="s">
        <v>44</v>
      </c>
      <c r="G10" s="41" t="s">
        <v>45</v>
      </c>
      <c r="H10" s="41" t="s">
        <v>68</v>
      </c>
      <c r="I10" s="42" t="s">
        <v>59</v>
      </c>
    </row>
    <row r="11" spans="1:9" ht="22.7" customHeight="1">
      <c r="A11" s="52" t="s">
        <v>69</v>
      </c>
      <c r="B11" s="57">
        <v>20</v>
      </c>
      <c r="C11" s="57"/>
      <c r="D11" s="57"/>
      <c r="E11" s="57"/>
      <c r="F11" s="57"/>
      <c r="G11" s="57"/>
      <c r="H11" s="57"/>
      <c r="I11" s="49">
        <f>SUM(B11:G11)</f>
        <v>20</v>
      </c>
    </row>
    <row r="12" spans="1:9" ht="14.45" customHeight="1">
      <c r="A12" s="201"/>
      <c r="B12" s="202"/>
      <c r="C12" s="202"/>
      <c r="D12" s="202"/>
      <c r="E12" s="202"/>
      <c r="F12" s="202"/>
      <c r="G12" s="202"/>
      <c r="H12" s="202"/>
      <c r="I12" s="203"/>
    </row>
    <row r="13" spans="1:9" ht="28.9" customHeight="1">
      <c r="A13" s="38" t="s">
        <v>51</v>
      </c>
      <c r="B13" s="191" t="s">
        <v>70</v>
      </c>
      <c r="C13" s="192"/>
      <c r="D13" s="188" t="s">
        <v>52</v>
      </c>
      <c r="E13" s="189"/>
      <c r="F13" s="189"/>
      <c r="G13" s="189"/>
      <c r="H13" s="55"/>
      <c r="I13" s="39"/>
    </row>
    <row r="14" spans="1:9" ht="26.1" customHeight="1">
      <c r="A14" s="184" t="s">
        <v>53</v>
      </c>
      <c r="B14" s="185"/>
      <c r="C14" s="185"/>
      <c r="D14" s="185"/>
      <c r="E14" s="185"/>
      <c r="F14" s="185"/>
      <c r="G14" s="185"/>
      <c r="H14" s="185"/>
      <c r="I14" s="186"/>
    </row>
    <row r="15" spans="1:9" ht="64.7" customHeight="1">
      <c r="A15" s="204" t="s">
        <v>71</v>
      </c>
      <c r="B15" s="185"/>
      <c r="C15" s="185"/>
      <c r="D15" s="185"/>
      <c r="E15" s="185"/>
      <c r="F15" s="185"/>
      <c r="G15" s="185"/>
      <c r="H15" s="185"/>
      <c r="I15" s="186"/>
    </row>
    <row r="16" spans="1:9" ht="26.1" customHeight="1">
      <c r="A16" s="184" t="s">
        <v>72</v>
      </c>
      <c r="B16" s="185"/>
      <c r="C16" s="185"/>
      <c r="D16" s="185"/>
      <c r="E16" s="185"/>
      <c r="F16" s="185"/>
      <c r="G16" s="185"/>
      <c r="H16" s="185"/>
      <c r="I16" s="186"/>
    </row>
    <row r="17" spans="1:9" ht="54.4" customHeight="1">
      <c r="A17" s="195"/>
      <c r="B17" s="185"/>
      <c r="C17" s="185"/>
      <c r="D17" s="185"/>
      <c r="E17" s="185"/>
      <c r="F17" s="185"/>
      <c r="G17" s="185"/>
      <c r="H17" s="185"/>
      <c r="I17" s="186"/>
    </row>
    <row r="18" spans="1:9" ht="26.1" customHeight="1">
      <c r="A18" s="184" t="s">
        <v>56</v>
      </c>
      <c r="B18" s="185"/>
      <c r="C18" s="185"/>
      <c r="D18" s="185"/>
      <c r="E18" s="185"/>
      <c r="F18" s="185"/>
      <c r="G18" s="185"/>
      <c r="H18" s="185"/>
      <c r="I18" s="186"/>
    </row>
    <row r="19" spans="1:9" ht="22.35" customHeight="1">
      <c r="A19" s="56"/>
      <c r="B19" s="41" t="s">
        <v>57</v>
      </c>
      <c r="C19" s="41" t="s">
        <v>41</v>
      </c>
      <c r="D19" s="41" t="s">
        <v>42</v>
      </c>
      <c r="E19" s="41" t="s">
        <v>43</v>
      </c>
      <c r="F19" s="41" t="s">
        <v>44</v>
      </c>
      <c r="G19" s="41" t="s">
        <v>45</v>
      </c>
      <c r="H19" s="41" t="s">
        <v>68</v>
      </c>
      <c r="I19" s="42" t="s">
        <v>59</v>
      </c>
    </row>
    <row r="20" spans="1:9" ht="28.35" customHeight="1">
      <c r="A20" s="43" t="s">
        <v>73</v>
      </c>
      <c r="B20" s="44"/>
      <c r="C20" s="45"/>
      <c r="D20" s="45"/>
      <c r="E20" s="45"/>
      <c r="F20" s="45"/>
      <c r="G20" s="45"/>
      <c r="H20" s="45"/>
      <c r="I20" s="46">
        <f>SUM(B20:G20)</f>
        <v>0</v>
      </c>
    </row>
    <row r="21" spans="1:9" ht="28.35" customHeight="1">
      <c r="A21" s="43" t="s">
        <v>74</v>
      </c>
      <c r="B21" s="44"/>
      <c r="C21" s="45"/>
      <c r="D21" s="45"/>
      <c r="E21" s="45"/>
      <c r="F21" s="45"/>
      <c r="G21" s="45"/>
      <c r="H21" s="45"/>
      <c r="I21" s="46">
        <f>SUM(B21:G21)</f>
        <v>0</v>
      </c>
    </row>
    <row r="22" spans="1:9" ht="22.7" customHeight="1">
      <c r="A22" s="47" t="s">
        <v>59</v>
      </c>
      <c r="B22" s="48">
        <f t="shared" ref="B22:G22" si="0">SUM(B20:B21)</f>
        <v>0</v>
      </c>
      <c r="C22" s="48">
        <f t="shared" si="0"/>
        <v>0</v>
      </c>
      <c r="D22" s="48">
        <f t="shared" si="0"/>
        <v>0</v>
      </c>
      <c r="E22" s="48">
        <f t="shared" si="0"/>
        <v>0</v>
      </c>
      <c r="F22" s="48">
        <f t="shared" si="0"/>
        <v>0</v>
      </c>
      <c r="G22" s="48">
        <f t="shared" si="0"/>
        <v>0</v>
      </c>
      <c r="H22" s="48"/>
      <c r="I22" s="49">
        <f>SUM(I20:I21)</f>
        <v>0</v>
      </c>
    </row>
    <row r="23" spans="1:9" ht="24.6" customHeight="1">
      <c r="A23" s="183" t="str">
        <f>'Page de Garde - Composition de '!A4</f>
        <v>Description des Marchés subséquents et Bons de commande</v>
      </c>
      <c r="B23" s="177"/>
      <c r="C23" s="177"/>
      <c r="D23" s="177"/>
      <c r="E23" s="177"/>
      <c r="F23" s="175" t="str">
        <f>'Page de Garde - Composition de '!A18</f>
        <v>Janvier 2019</v>
      </c>
      <c r="G23" s="177"/>
      <c r="H23" s="177"/>
      <c r="I23" s="178"/>
    </row>
  </sheetData>
  <mergeCells count="22">
    <mergeCell ref="F23:I23"/>
    <mergeCell ref="A1:C1"/>
    <mergeCell ref="A12:I12"/>
    <mergeCell ref="A23:E23"/>
    <mergeCell ref="A15:I15"/>
    <mergeCell ref="A14:I14"/>
    <mergeCell ref="B13:C13"/>
    <mergeCell ref="E1:I1"/>
    <mergeCell ref="A17:I17"/>
    <mergeCell ref="A3:I3"/>
    <mergeCell ref="A7:I7"/>
    <mergeCell ref="A18:I18"/>
    <mergeCell ref="E2:I2"/>
    <mergeCell ref="D13:G13"/>
    <mergeCell ref="A2:C2"/>
    <mergeCell ref="A6:I6"/>
    <mergeCell ref="A9:I9"/>
    <mergeCell ref="A5:I5"/>
    <mergeCell ref="A16:I16"/>
    <mergeCell ref="D4:G4"/>
    <mergeCell ref="A8:I8"/>
    <mergeCell ref="B4:C4"/>
  </mergeCells>
  <conditionalFormatting sqref="I11 I20:I21">
    <cfRule type="cellIs" dxfId="18" priority="1" stopIfTrue="1" operator="equal">
      <formula>0</formula>
    </cfRule>
  </conditionalFormatting>
  <conditionalFormatting sqref="B22:I22">
    <cfRule type="cellIs" dxfId="17" priority="2"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showGridLines="0" workbookViewId="0">
      <selection sqref="A1:C1"/>
    </sheetView>
  </sheetViews>
  <sheetFormatPr baseColWidth="10" defaultColWidth="28.28515625" defaultRowHeight="14.25" customHeight="1"/>
  <cols>
    <col min="1" max="1" width="28.28515625" style="58" customWidth="1"/>
    <col min="2" max="2" width="6.42578125" style="58" customWidth="1"/>
    <col min="3" max="3" width="7.42578125" style="58" customWidth="1"/>
    <col min="4" max="9" width="6.42578125" style="58" customWidth="1"/>
    <col min="10" max="256" width="28.28515625" style="58" customWidth="1"/>
  </cols>
  <sheetData>
    <row r="1" spans="1:9" ht="30.75" customHeight="1">
      <c r="A1" s="179" t="str">
        <f>'Page de Garde - Composition de '!A2</f>
        <v xml:space="preserve">Accord-cadre de la mission de maitrise d'œuvre pour la création de la passerelle pédagoqique dans le Havre du Thar, lieu  de découverte du paysage et du milieu </v>
      </c>
      <c r="B1" s="173"/>
      <c r="C1" s="173"/>
      <c r="D1" s="51"/>
      <c r="E1" s="205" t="str">
        <f>'Page de Garde - Composition de '!A1</f>
        <v>Commune de Saint-Pair-sur-Mer</v>
      </c>
      <c r="F1" s="173"/>
      <c r="G1" s="173"/>
      <c r="H1" s="173"/>
      <c r="I1" s="174"/>
    </row>
    <row r="2" spans="1:9" ht="18" customHeight="1">
      <c r="A2" s="199">
        <f>'Page de Garde - Composition de '!A3</f>
        <v>0</v>
      </c>
      <c r="B2" s="200"/>
      <c r="C2" s="200"/>
      <c r="D2" s="200"/>
      <c r="E2" s="206"/>
      <c r="F2" s="197"/>
      <c r="G2" s="197"/>
      <c r="H2" s="197"/>
      <c r="I2" s="198"/>
    </row>
    <row r="3" spans="1:9" ht="24.6" customHeight="1">
      <c r="A3" s="180" t="s">
        <v>62</v>
      </c>
      <c r="B3" s="181"/>
      <c r="C3" s="181"/>
      <c r="D3" s="181"/>
      <c r="E3" s="181"/>
      <c r="F3" s="181"/>
      <c r="G3" s="181"/>
      <c r="H3" s="181"/>
      <c r="I3" s="182"/>
    </row>
    <row r="4" spans="1:9" ht="28.35" customHeight="1">
      <c r="A4" s="38" t="s">
        <v>51</v>
      </c>
      <c r="B4" s="191" t="s">
        <v>15</v>
      </c>
      <c r="C4" s="192"/>
      <c r="D4" s="188" t="s">
        <v>52</v>
      </c>
      <c r="E4" s="189"/>
      <c r="F4" s="189"/>
      <c r="G4" s="189"/>
      <c r="H4" s="55"/>
      <c r="I4" s="39"/>
    </row>
    <row r="5" spans="1:9" ht="25.5" customHeight="1">
      <c r="A5" s="184" t="s">
        <v>53</v>
      </c>
      <c r="B5" s="185"/>
      <c r="C5" s="185"/>
      <c r="D5" s="185"/>
      <c r="E5" s="185"/>
      <c r="F5" s="185"/>
      <c r="G5" s="185"/>
      <c r="H5" s="185"/>
      <c r="I5" s="186"/>
    </row>
    <row r="6" spans="1:9" ht="130.9" customHeight="1">
      <c r="A6" s="208" t="s">
        <v>75</v>
      </c>
      <c r="B6" s="185"/>
      <c r="C6" s="185"/>
      <c r="D6" s="185"/>
      <c r="E6" s="185"/>
      <c r="F6" s="185"/>
      <c r="G6" s="185"/>
      <c r="H6" s="185"/>
      <c r="I6" s="186"/>
    </row>
    <row r="7" spans="1:9" ht="25.5" customHeight="1">
      <c r="A7" s="184" t="s">
        <v>55</v>
      </c>
      <c r="B7" s="185"/>
      <c r="C7" s="185"/>
      <c r="D7" s="185"/>
      <c r="E7" s="185"/>
      <c r="F7" s="185"/>
      <c r="G7" s="185"/>
      <c r="H7" s="185"/>
      <c r="I7" s="186"/>
    </row>
    <row r="8" spans="1:9" ht="290.85000000000002" customHeight="1">
      <c r="A8" s="209" t="s">
        <v>76</v>
      </c>
      <c r="B8" s="185"/>
      <c r="C8" s="185"/>
      <c r="D8" s="185"/>
      <c r="E8" s="185"/>
      <c r="F8" s="185"/>
      <c r="G8" s="185"/>
      <c r="H8" s="185"/>
      <c r="I8" s="186"/>
    </row>
    <row r="9" spans="1:9" ht="25.5" customHeight="1">
      <c r="A9" s="184" t="s">
        <v>56</v>
      </c>
      <c r="B9" s="185"/>
      <c r="C9" s="185"/>
      <c r="D9" s="185"/>
      <c r="E9" s="185"/>
      <c r="F9" s="185"/>
      <c r="G9" s="185"/>
      <c r="H9" s="185"/>
      <c r="I9" s="186"/>
    </row>
    <row r="10" spans="1:9" ht="22.35" customHeight="1">
      <c r="A10" s="59"/>
      <c r="B10" s="41" t="s">
        <v>57</v>
      </c>
      <c r="C10" s="41" t="s">
        <v>41</v>
      </c>
      <c r="D10" s="41" t="s">
        <v>42</v>
      </c>
      <c r="E10" s="41" t="s">
        <v>43</v>
      </c>
      <c r="F10" s="41" t="s">
        <v>44</v>
      </c>
      <c r="G10" s="41" t="s">
        <v>45</v>
      </c>
      <c r="H10" s="41" t="s">
        <v>68</v>
      </c>
      <c r="I10" s="42" t="s">
        <v>59</v>
      </c>
    </row>
    <row r="11" spans="1:9" ht="22.7" customHeight="1">
      <c r="A11" s="43" t="s">
        <v>77</v>
      </c>
      <c r="B11" s="60"/>
      <c r="C11" s="61"/>
      <c r="D11" s="61"/>
      <c r="E11" s="61"/>
      <c r="F11" s="61"/>
      <c r="G11" s="61"/>
      <c r="H11" s="61"/>
      <c r="I11" s="62">
        <f>SUM(B11:G11)</f>
        <v>0</v>
      </c>
    </row>
    <row r="12" spans="1:9" ht="22.7" customHeight="1">
      <c r="A12" s="43" t="s">
        <v>78</v>
      </c>
      <c r="B12" s="60"/>
      <c r="C12" s="61"/>
      <c r="D12" s="61"/>
      <c r="E12" s="61"/>
      <c r="F12" s="61"/>
      <c r="G12" s="61"/>
      <c r="H12" s="61"/>
      <c r="I12" s="62">
        <f>SUM(B12:G12)</f>
        <v>0</v>
      </c>
    </row>
    <row r="13" spans="1:9" ht="22.7" customHeight="1">
      <c r="A13" s="63" t="s">
        <v>59</v>
      </c>
      <c r="B13" s="64">
        <f t="shared" ref="B13:G13" si="0">SUM(B11:B12)</f>
        <v>0</v>
      </c>
      <c r="C13" s="64">
        <f t="shared" si="0"/>
        <v>0</v>
      </c>
      <c r="D13" s="64">
        <f t="shared" si="0"/>
        <v>0</v>
      </c>
      <c r="E13" s="64">
        <f t="shared" si="0"/>
        <v>0</v>
      </c>
      <c r="F13" s="64">
        <f t="shared" si="0"/>
        <v>0</v>
      </c>
      <c r="G13" s="64">
        <f t="shared" si="0"/>
        <v>0</v>
      </c>
      <c r="H13" s="64"/>
      <c r="I13" s="65">
        <f>SUM(I11:I12)</f>
        <v>0</v>
      </c>
    </row>
    <row r="14" spans="1:9" ht="24.2" customHeight="1">
      <c r="A14" s="183" t="str">
        <f>'Page de Garde - Composition de '!A4</f>
        <v>Description des Marchés subséquents et Bons de commande</v>
      </c>
      <c r="B14" s="177"/>
      <c r="C14" s="177"/>
      <c r="D14" s="177"/>
      <c r="E14" s="177"/>
      <c r="F14" s="175" t="str">
        <f>'Page de Garde - Composition de '!A18</f>
        <v>Janvier 2019</v>
      </c>
      <c r="G14" s="177"/>
      <c r="H14" s="177"/>
      <c r="I14" s="178"/>
    </row>
  </sheetData>
  <mergeCells count="14">
    <mergeCell ref="F14:I14"/>
    <mergeCell ref="A9:I9"/>
    <mergeCell ref="E1:I1"/>
    <mergeCell ref="A6:I6"/>
    <mergeCell ref="D4:G4"/>
    <mergeCell ref="A5:I5"/>
    <mergeCell ref="A8:I8"/>
    <mergeCell ref="B4:C4"/>
    <mergeCell ref="A14:E14"/>
    <mergeCell ref="A3:I3"/>
    <mergeCell ref="A7:I7"/>
    <mergeCell ref="E2:I2"/>
    <mergeCell ref="A2:D2"/>
    <mergeCell ref="A1:C1"/>
  </mergeCells>
  <conditionalFormatting sqref="I11:I12">
    <cfRule type="cellIs" dxfId="16" priority="1" stopIfTrue="1" operator="equal">
      <formula>0</formula>
    </cfRule>
  </conditionalFormatting>
  <conditionalFormatting sqref="B13:I13">
    <cfRule type="cellIs" dxfId="15" priority="2"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workbookViewId="0">
      <selection sqref="A1:C1"/>
    </sheetView>
  </sheetViews>
  <sheetFormatPr baseColWidth="10" defaultColWidth="28.28515625" defaultRowHeight="14.25" customHeight="1"/>
  <cols>
    <col min="1" max="1" width="28.28515625" style="66" customWidth="1"/>
    <col min="2" max="2" width="6.42578125" style="66" customWidth="1"/>
    <col min="3" max="3" width="7.7109375" style="66" customWidth="1"/>
    <col min="4" max="9" width="6.42578125" style="66" customWidth="1"/>
    <col min="10" max="256" width="28.28515625" style="66" customWidth="1"/>
  </cols>
  <sheetData>
    <row r="1" spans="1:9" ht="36" customHeight="1">
      <c r="A1" s="179" t="str">
        <f>'Page de Garde - Composition de '!A2</f>
        <v xml:space="preserve">Accord-cadre de la mission de maitrise d'œuvre pour la création de la passerelle pédagoqique dans le Havre du Thar, lieu  de découverte du paysage et du milieu </v>
      </c>
      <c r="B1" s="173"/>
      <c r="C1" s="173"/>
      <c r="D1" s="51"/>
      <c r="E1" s="205" t="str">
        <f>'Page de Garde - Composition de '!A1</f>
        <v>Commune de Saint-Pair-sur-Mer</v>
      </c>
      <c r="F1" s="173"/>
      <c r="G1" s="173"/>
      <c r="H1" s="173"/>
      <c r="I1" s="174"/>
    </row>
    <row r="2" spans="1:9" ht="18" customHeight="1">
      <c r="A2" s="199">
        <f>'Page de Garde - Composition de '!A3</f>
        <v>0</v>
      </c>
      <c r="B2" s="200"/>
      <c r="C2" s="200"/>
      <c r="D2" s="200"/>
      <c r="E2" s="206"/>
      <c r="F2" s="197"/>
      <c r="G2" s="197"/>
      <c r="H2" s="197"/>
      <c r="I2" s="198"/>
    </row>
    <row r="3" spans="1:9" ht="24.6" customHeight="1">
      <c r="A3" s="180" t="s">
        <v>62</v>
      </c>
      <c r="B3" s="181"/>
      <c r="C3" s="181"/>
      <c r="D3" s="181"/>
      <c r="E3" s="181"/>
      <c r="F3" s="181"/>
      <c r="G3" s="181"/>
      <c r="H3" s="181"/>
      <c r="I3" s="182"/>
    </row>
    <row r="4" spans="1:9" ht="28.35" customHeight="1">
      <c r="A4" s="38" t="s">
        <v>51</v>
      </c>
      <c r="B4" s="191" t="s">
        <v>79</v>
      </c>
      <c r="C4" s="192"/>
      <c r="D4" s="188" t="s">
        <v>52</v>
      </c>
      <c r="E4" s="189"/>
      <c r="F4" s="189"/>
      <c r="G4" s="189"/>
      <c r="H4" s="55"/>
      <c r="I4" s="39"/>
    </row>
    <row r="5" spans="1:9" ht="25.5" customHeight="1">
      <c r="A5" s="184" t="s">
        <v>53</v>
      </c>
      <c r="B5" s="185"/>
      <c r="C5" s="185"/>
      <c r="D5" s="185"/>
      <c r="E5" s="185"/>
      <c r="F5" s="185"/>
      <c r="G5" s="185"/>
      <c r="H5" s="185"/>
      <c r="I5" s="186"/>
    </row>
    <row r="6" spans="1:9" ht="70.5" customHeight="1">
      <c r="A6" s="210" t="s">
        <v>80</v>
      </c>
      <c r="B6" s="185"/>
      <c r="C6" s="185"/>
      <c r="D6" s="185"/>
      <c r="E6" s="185"/>
      <c r="F6" s="185"/>
      <c r="G6" s="185"/>
      <c r="H6" s="185"/>
      <c r="I6" s="186"/>
    </row>
    <row r="7" spans="1:9" ht="25.5" customHeight="1">
      <c r="A7" s="184" t="s">
        <v>55</v>
      </c>
      <c r="B7" s="185"/>
      <c r="C7" s="185"/>
      <c r="D7" s="185"/>
      <c r="E7" s="185"/>
      <c r="F7" s="185"/>
      <c r="G7" s="185"/>
      <c r="H7" s="185"/>
      <c r="I7" s="186"/>
    </row>
    <row r="8" spans="1:9" ht="65.099999999999994" customHeight="1">
      <c r="A8" s="195"/>
      <c r="B8" s="185"/>
      <c r="C8" s="185"/>
      <c r="D8" s="185"/>
      <c r="E8" s="185"/>
      <c r="F8" s="185"/>
      <c r="G8" s="185"/>
      <c r="H8" s="185"/>
      <c r="I8" s="186"/>
    </row>
    <row r="9" spans="1:9" ht="25.5" customHeight="1">
      <c r="A9" s="184" t="s">
        <v>56</v>
      </c>
      <c r="B9" s="185"/>
      <c r="C9" s="185"/>
      <c r="D9" s="185"/>
      <c r="E9" s="185"/>
      <c r="F9" s="185"/>
      <c r="G9" s="185"/>
      <c r="H9" s="185"/>
      <c r="I9" s="186"/>
    </row>
    <row r="10" spans="1:9" ht="22.35" customHeight="1">
      <c r="A10" s="67"/>
      <c r="B10" s="41" t="s">
        <v>57</v>
      </c>
      <c r="C10" s="41" t="s">
        <v>41</v>
      </c>
      <c r="D10" s="41" t="s">
        <v>42</v>
      </c>
      <c r="E10" s="41" t="s">
        <v>43</v>
      </c>
      <c r="F10" s="41" t="s">
        <v>44</v>
      </c>
      <c r="G10" s="41" t="s">
        <v>45</v>
      </c>
      <c r="H10" s="41" t="s">
        <v>46</v>
      </c>
      <c r="I10" s="42" t="s">
        <v>59</v>
      </c>
    </row>
    <row r="11" spans="1:9" ht="28.7" customHeight="1">
      <c r="A11" s="68" t="s">
        <v>81</v>
      </c>
      <c r="B11" s="69"/>
      <c r="C11" s="69"/>
      <c r="D11" s="69"/>
      <c r="E11" s="69"/>
      <c r="F11" s="69"/>
      <c r="G11" s="69"/>
      <c r="H11" s="69"/>
      <c r="I11" s="65">
        <f>SUM(B11:G11)</f>
        <v>0</v>
      </c>
    </row>
    <row r="12" spans="1:9" ht="14.1" customHeight="1">
      <c r="A12" s="201"/>
      <c r="B12" s="202"/>
      <c r="C12" s="202"/>
      <c r="D12" s="202"/>
      <c r="E12" s="202"/>
      <c r="F12" s="202"/>
      <c r="G12" s="202"/>
      <c r="H12" s="202"/>
      <c r="I12" s="203"/>
    </row>
    <row r="13" spans="1:9" ht="28.35" customHeight="1">
      <c r="A13" s="38" t="s">
        <v>51</v>
      </c>
      <c r="B13" s="191" t="s">
        <v>82</v>
      </c>
      <c r="C13" s="192"/>
      <c r="D13" s="188" t="s">
        <v>52</v>
      </c>
      <c r="E13" s="189"/>
      <c r="F13" s="189"/>
      <c r="G13" s="189"/>
      <c r="H13" s="55"/>
      <c r="I13" s="39"/>
    </row>
    <row r="14" spans="1:9" ht="25.5" customHeight="1">
      <c r="A14" s="184" t="s">
        <v>53</v>
      </c>
      <c r="B14" s="185"/>
      <c r="C14" s="185"/>
      <c r="D14" s="185"/>
      <c r="E14" s="185"/>
      <c r="F14" s="185"/>
      <c r="G14" s="185"/>
      <c r="H14" s="185"/>
      <c r="I14" s="186"/>
    </row>
    <row r="15" spans="1:9" ht="60.4" customHeight="1">
      <c r="A15" s="210" t="s">
        <v>83</v>
      </c>
      <c r="B15" s="185"/>
      <c r="C15" s="185"/>
      <c r="D15" s="185"/>
      <c r="E15" s="185"/>
      <c r="F15" s="185"/>
      <c r="G15" s="185"/>
      <c r="H15" s="185"/>
      <c r="I15" s="186"/>
    </row>
    <row r="16" spans="1:9" ht="25.5" customHeight="1">
      <c r="A16" s="184" t="s">
        <v>55</v>
      </c>
      <c r="B16" s="185"/>
      <c r="C16" s="185"/>
      <c r="D16" s="185"/>
      <c r="E16" s="185"/>
      <c r="F16" s="185"/>
      <c r="G16" s="185"/>
      <c r="H16" s="185"/>
      <c r="I16" s="186"/>
    </row>
    <row r="17" spans="1:9" ht="58.7" customHeight="1">
      <c r="A17" s="195"/>
      <c r="B17" s="185"/>
      <c r="C17" s="185"/>
      <c r="D17" s="185"/>
      <c r="E17" s="185"/>
      <c r="F17" s="185"/>
      <c r="G17" s="185"/>
      <c r="H17" s="185"/>
      <c r="I17" s="186"/>
    </row>
    <row r="18" spans="1:9" ht="25.5" customHeight="1">
      <c r="A18" s="184" t="s">
        <v>56</v>
      </c>
      <c r="B18" s="185"/>
      <c r="C18" s="185"/>
      <c r="D18" s="185"/>
      <c r="E18" s="185"/>
      <c r="F18" s="185"/>
      <c r="G18" s="185"/>
      <c r="H18" s="185"/>
      <c r="I18" s="186"/>
    </row>
    <row r="19" spans="1:9" ht="22.35" customHeight="1">
      <c r="A19" s="56"/>
      <c r="B19" s="41" t="s">
        <v>57</v>
      </c>
      <c r="C19" s="41" t="s">
        <v>41</v>
      </c>
      <c r="D19" s="41" t="s">
        <v>42</v>
      </c>
      <c r="E19" s="41" t="s">
        <v>43</v>
      </c>
      <c r="F19" s="41" t="s">
        <v>44</v>
      </c>
      <c r="G19" s="41" t="s">
        <v>45</v>
      </c>
      <c r="H19" s="41" t="s">
        <v>46</v>
      </c>
      <c r="I19" s="42" t="s">
        <v>59</v>
      </c>
    </row>
    <row r="20" spans="1:9" ht="28.35" customHeight="1">
      <c r="A20" s="43" t="s">
        <v>84</v>
      </c>
      <c r="B20" s="61"/>
      <c r="C20" s="61"/>
      <c r="D20" s="61"/>
      <c r="E20" s="61"/>
      <c r="F20" s="61"/>
      <c r="G20" s="61"/>
      <c r="H20" s="61"/>
      <c r="I20" s="70">
        <f>SUM(B20:G20)</f>
        <v>0</v>
      </c>
    </row>
    <row r="21" spans="1:9" ht="28.35" customHeight="1">
      <c r="A21" s="43" t="s">
        <v>85</v>
      </c>
      <c r="B21" s="61"/>
      <c r="C21" s="61"/>
      <c r="D21" s="61"/>
      <c r="E21" s="61"/>
      <c r="F21" s="61"/>
      <c r="G21" s="61"/>
      <c r="H21" s="61"/>
      <c r="I21" s="70">
        <f>SUM(B21:G21)</f>
        <v>0</v>
      </c>
    </row>
    <row r="22" spans="1:9" ht="22.7" customHeight="1">
      <c r="A22" s="63" t="s">
        <v>59</v>
      </c>
      <c r="B22" s="71">
        <f t="shared" ref="B22:G22" si="0">SUM(B20:B21)</f>
        <v>0</v>
      </c>
      <c r="C22" s="71">
        <f t="shared" si="0"/>
        <v>0</v>
      </c>
      <c r="D22" s="71">
        <f t="shared" si="0"/>
        <v>0</v>
      </c>
      <c r="E22" s="71">
        <f t="shared" si="0"/>
        <v>0</v>
      </c>
      <c r="F22" s="71">
        <f t="shared" si="0"/>
        <v>0</v>
      </c>
      <c r="G22" s="71">
        <f t="shared" si="0"/>
        <v>0</v>
      </c>
      <c r="H22" s="71"/>
      <c r="I22" s="72">
        <f>SUM(I20:I21)</f>
        <v>0</v>
      </c>
    </row>
    <row r="23" spans="1:9" ht="24.2" customHeight="1">
      <c r="A23" s="183" t="str">
        <f>'Page de Garde - Composition de '!A4</f>
        <v>Description des Marchés subséquents et Bons de commande</v>
      </c>
      <c r="B23" s="177"/>
      <c r="C23" s="177"/>
      <c r="D23" s="177"/>
      <c r="E23" s="177"/>
      <c r="F23" s="175" t="str">
        <f>'Page de Garde - Composition de '!A18</f>
        <v>Janvier 2019</v>
      </c>
      <c r="G23" s="177"/>
      <c r="H23" s="177"/>
      <c r="I23" s="178"/>
    </row>
  </sheetData>
  <mergeCells count="22">
    <mergeCell ref="F23:I23"/>
    <mergeCell ref="A1:C1"/>
    <mergeCell ref="A12:I12"/>
    <mergeCell ref="A23:E23"/>
    <mergeCell ref="A15:I15"/>
    <mergeCell ref="A14:I14"/>
    <mergeCell ref="B13:C13"/>
    <mergeCell ref="E1:I1"/>
    <mergeCell ref="A17:I17"/>
    <mergeCell ref="A3:I3"/>
    <mergeCell ref="A7:I7"/>
    <mergeCell ref="A18:I18"/>
    <mergeCell ref="E2:I2"/>
    <mergeCell ref="D13:G13"/>
    <mergeCell ref="A2:D2"/>
    <mergeCell ref="A6:I6"/>
    <mergeCell ref="A9:I9"/>
    <mergeCell ref="A5:I5"/>
    <mergeCell ref="A16:I16"/>
    <mergeCell ref="D4:G4"/>
    <mergeCell ref="A8:I8"/>
    <mergeCell ref="B4:C4"/>
  </mergeCells>
  <conditionalFormatting sqref="I11 I20:I21">
    <cfRule type="cellIs" dxfId="14" priority="1" stopIfTrue="1" operator="equal">
      <formula>0</formula>
    </cfRule>
  </conditionalFormatting>
  <conditionalFormatting sqref="B22:I22">
    <cfRule type="cellIs" dxfId="13" priority="2"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election sqref="A1:C1"/>
    </sheetView>
  </sheetViews>
  <sheetFormatPr baseColWidth="10" defaultColWidth="28.28515625" defaultRowHeight="14.25" customHeight="1"/>
  <cols>
    <col min="1" max="1" width="26.140625" style="73" customWidth="1"/>
    <col min="2" max="2" width="7.140625" style="73" customWidth="1"/>
    <col min="3" max="3" width="9.42578125" style="73" customWidth="1"/>
    <col min="4" max="9" width="7.140625" style="73" customWidth="1"/>
    <col min="10" max="256" width="28.28515625" style="73" customWidth="1"/>
  </cols>
  <sheetData>
    <row r="1" spans="1:9" ht="18" customHeight="1">
      <c r="A1" s="179" t="str">
        <f>'Page de Garde - Composition de '!A2</f>
        <v xml:space="preserve">Accord-cadre de la mission de maitrise d'œuvre pour la création de la passerelle pédagoqique dans le Havre du Thar, lieu  de découverte du paysage et du milieu </v>
      </c>
      <c r="B1" s="173"/>
      <c r="C1" s="173"/>
      <c r="D1" s="74"/>
      <c r="E1" s="217" t="str">
        <f>'Page de Garde - Composition de '!A1</f>
        <v>Commune de Saint-Pair-sur-Mer</v>
      </c>
      <c r="F1" s="173"/>
      <c r="G1" s="173"/>
      <c r="H1" s="173"/>
      <c r="I1" s="174"/>
    </row>
    <row r="2" spans="1:9" ht="9.6" customHeight="1">
      <c r="A2" s="199">
        <f>'Page de Garde - Composition de '!A3</f>
        <v>0</v>
      </c>
      <c r="B2" s="200"/>
      <c r="C2" s="200"/>
      <c r="D2" s="200"/>
      <c r="E2" s="206"/>
      <c r="F2" s="197"/>
      <c r="G2" s="197"/>
      <c r="H2" s="197"/>
      <c r="I2" s="198"/>
    </row>
    <row r="3" spans="1:9" ht="24.6" customHeight="1">
      <c r="A3" s="220" t="s">
        <v>86</v>
      </c>
      <c r="B3" s="181"/>
      <c r="C3" s="181"/>
      <c r="D3" s="181"/>
      <c r="E3" s="181"/>
      <c r="F3" s="181"/>
      <c r="G3" s="181"/>
      <c r="H3" s="181"/>
      <c r="I3" s="182"/>
    </row>
    <row r="4" spans="1:9" ht="28.35" customHeight="1">
      <c r="A4" s="75" t="s">
        <v>87</v>
      </c>
      <c r="B4" s="216" t="s">
        <v>88</v>
      </c>
      <c r="C4" s="192"/>
      <c r="D4" s="219" t="s">
        <v>52</v>
      </c>
      <c r="E4" s="189"/>
      <c r="F4" s="189"/>
      <c r="G4" s="189"/>
      <c r="H4" s="76"/>
      <c r="I4" s="77"/>
    </row>
    <row r="5" spans="1:9" ht="25.5" customHeight="1">
      <c r="A5" s="211" t="s">
        <v>53</v>
      </c>
      <c r="B5" s="185"/>
      <c r="C5" s="185"/>
      <c r="D5" s="185"/>
      <c r="E5" s="185"/>
      <c r="F5" s="185"/>
      <c r="G5" s="185"/>
      <c r="H5" s="185"/>
      <c r="I5" s="186"/>
    </row>
    <row r="6" spans="1:9" ht="70.5" customHeight="1">
      <c r="A6" s="207" t="s">
        <v>89</v>
      </c>
      <c r="B6" s="185"/>
      <c r="C6" s="185"/>
      <c r="D6" s="185"/>
      <c r="E6" s="185"/>
      <c r="F6" s="185"/>
      <c r="G6" s="185"/>
      <c r="H6" s="185"/>
      <c r="I6" s="186"/>
    </row>
    <row r="7" spans="1:9" ht="25.5" customHeight="1">
      <c r="A7" s="211" t="s">
        <v>55</v>
      </c>
      <c r="B7" s="185"/>
      <c r="C7" s="185"/>
      <c r="D7" s="185"/>
      <c r="E7" s="185"/>
      <c r="F7" s="185"/>
      <c r="G7" s="185"/>
      <c r="H7" s="185"/>
      <c r="I7" s="186"/>
    </row>
    <row r="8" spans="1:9" ht="85.7" customHeight="1">
      <c r="A8" s="215"/>
      <c r="B8" s="185"/>
      <c r="C8" s="185"/>
      <c r="D8" s="185"/>
      <c r="E8" s="185"/>
      <c r="F8" s="185"/>
      <c r="G8" s="185"/>
      <c r="H8" s="185"/>
      <c r="I8" s="186"/>
    </row>
    <row r="9" spans="1:9" ht="25.5" customHeight="1">
      <c r="A9" s="211" t="s">
        <v>90</v>
      </c>
      <c r="B9" s="185"/>
      <c r="C9" s="185"/>
      <c r="D9" s="185"/>
      <c r="E9" s="185"/>
      <c r="F9" s="185"/>
      <c r="G9" s="185"/>
      <c r="H9" s="185"/>
      <c r="I9" s="186"/>
    </row>
    <row r="10" spans="1:9" ht="22.35" customHeight="1">
      <c r="A10" s="78"/>
      <c r="B10" s="79" t="s">
        <v>57</v>
      </c>
      <c r="C10" s="79" t="s">
        <v>41</v>
      </c>
      <c r="D10" s="79" t="s">
        <v>42</v>
      </c>
      <c r="E10" s="79" t="s">
        <v>43</v>
      </c>
      <c r="F10" s="79" t="s">
        <v>44</v>
      </c>
      <c r="G10" s="79" t="s">
        <v>45</v>
      </c>
      <c r="H10" s="79" t="s">
        <v>46</v>
      </c>
      <c r="I10" s="80" t="s">
        <v>59</v>
      </c>
    </row>
    <row r="11" spans="1:9" ht="24.95" customHeight="1">
      <c r="A11" s="81" t="s">
        <v>91</v>
      </c>
      <c r="B11" s="82"/>
      <c r="C11" s="82"/>
      <c r="D11" s="82"/>
      <c r="E11" s="82"/>
      <c r="F11" s="82"/>
      <c r="G11" s="82"/>
      <c r="H11" s="82"/>
      <c r="I11" s="83">
        <f>SUM(B11:G11)</f>
        <v>0</v>
      </c>
    </row>
    <row r="12" spans="1:9" ht="14.1" customHeight="1">
      <c r="A12" s="213"/>
      <c r="B12" s="202"/>
      <c r="C12" s="202"/>
      <c r="D12" s="202"/>
      <c r="E12" s="202"/>
      <c r="F12" s="202"/>
      <c r="G12" s="202"/>
      <c r="H12" s="202"/>
      <c r="I12" s="203"/>
    </row>
    <row r="13" spans="1:9" ht="28.35" customHeight="1">
      <c r="A13" s="75" t="s">
        <v>87</v>
      </c>
      <c r="B13" s="216" t="s">
        <v>92</v>
      </c>
      <c r="C13" s="192"/>
      <c r="D13" s="219" t="s">
        <v>52</v>
      </c>
      <c r="E13" s="189"/>
      <c r="F13" s="189"/>
      <c r="G13" s="189"/>
      <c r="H13" s="76"/>
      <c r="I13" s="77"/>
    </row>
    <row r="14" spans="1:9" ht="25.5" customHeight="1">
      <c r="A14" s="211" t="s">
        <v>53</v>
      </c>
      <c r="B14" s="185"/>
      <c r="C14" s="185"/>
      <c r="D14" s="185"/>
      <c r="E14" s="185"/>
      <c r="F14" s="185"/>
      <c r="G14" s="185"/>
      <c r="H14" s="185"/>
      <c r="I14" s="186"/>
    </row>
    <row r="15" spans="1:9" ht="60.4" customHeight="1">
      <c r="A15" s="212" t="s">
        <v>93</v>
      </c>
      <c r="B15" s="185"/>
      <c r="C15" s="185"/>
      <c r="D15" s="185"/>
      <c r="E15" s="185"/>
      <c r="F15" s="185"/>
      <c r="G15" s="185"/>
      <c r="H15" s="185"/>
      <c r="I15" s="186"/>
    </row>
    <row r="16" spans="1:9" ht="25.5" customHeight="1">
      <c r="A16" s="211" t="s">
        <v>55</v>
      </c>
      <c r="B16" s="185"/>
      <c r="C16" s="185"/>
      <c r="D16" s="185"/>
      <c r="E16" s="185"/>
      <c r="F16" s="185"/>
      <c r="G16" s="185"/>
      <c r="H16" s="185"/>
      <c r="I16" s="186"/>
    </row>
    <row r="17" spans="1:9" ht="86.1" customHeight="1">
      <c r="A17" s="215"/>
      <c r="B17" s="185"/>
      <c r="C17" s="185"/>
      <c r="D17" s="185"/>
      <c r="E17" s="185"/>
      <c r="F17" s="185"/>
      <c r="G17" s="185"/>
      <c r="H17" s="185"/>
      <c r="I17" s="186"/>
    </row>
    <row r="18" spans="1:9" ht="25.5" customHeight="1">
      <c r="A18" s="211" t="s">
        <v>90</v>
      </c>
      <c r="B18" s="185"/>
      <c r="C18" s="185"/>
      <c r="D18" s="185"/>
      <c r="E18" s="185"/>
      <c r="F18" s="185"/>
      <c r="G18" s="185"/>
      <c r="H18" s="185"/>
      <c r="I18" s="186"/>
    </row>
    <row r="19" spans="1:9" ht="22.35" customHeight="1">
      <c r="A19" s="84"/>
      <c r="B19" s="79" t="s">
        <v>57</v>
      </c>
      <c r="C19" s="79" t="s">
        <v>41</v>
      </c>
      <c r="D19" s="79" t="s">
        <v>42</v>
      </c>
      <c r="E19" s="79" t="s">
        <v>43</v>
      </c>
      <c r="F19" s="79" t="s">
        <v>44</v>
      </c>
      <c r="G19" s="79" t="s">
        <v>45</v>
      </c>
      <c r="H19" s="79" t="s">
        <v>46</v>
      </c>
      <c r="I19" s="80" t="s">
        <v>59</v>
      </c>
    </row>
    <row r="20" spans="1:9" ht="28.35" customHeight="1">
      <c r="A20" s="81" t="s">
        <v>94</v>
      </c>
      <c r="B20" s="85"/>
      <c r="C20" s="85"/>
      <c r="D20" s="85"/>
      <c r="E20" s="85"/>
      <c r="F20" s="85"/>
      <c r="G20" s="85"/>
      <c r="H20" s="85"/>
      <c r="I20" s="86">
        <f>SUM(B20:G20)</f>
        <v>0</v>
      </c>
    </row>
    <row r="21" spans="1:9" ht="24.2" customHeight="1">
      <c r="A21" s="214" t="str">
        <f>'Page de Garde - Composition de '!A4</f>
        <v>Description des Marchés subséquents et Bons de commande</v>
      </c>
      <c r="B21" s="177"/>
      <c r="C21" s="177"/>
      <c r="D21" s="177"/>
      <c r="E21" s="177"/>
      <c r="F21" s="218" t="str">
        <f>'Page de Garde - Composition de '!A18</f>
        <v>Janvier 2019</v>
      </c>
      <c r="G21" s="177"/>
      <c r="H21" s="177"/>
      <c r="I21" s="178"/>
    </row>
  </sheetData>
  <mergeCells count="22">
    <mergeCell ref="A1:C1"/>
    <mergeCell ref="A9:I9"/>
    <mergeCell ref="A21:E21"/>
    <mergeCell ref="A17:I17"/>
    <mergeCell ref="B13:C13"/>
    <mergeCell ref="E1:I1"/>
    <mergeCell ref="F21:I21"/>
    <mergeCell ref="A18:I18"/>
    <mergeCell ref="E2:I2"/>
    <mergeCell ref="D13:G13"/>
    <mergeCell ref="A2:D2"/>
    <mergeCell ref="A16:I16"/>
    <mergeCell ref="D4:G4"/>
    <mergeCell ref="A8:I8"/>
    <mergeCell ref="B4:C4"/>
    <mergeCell ref="A3:I3"/>
    <mergeCell ref="A5:I5"/>
    <mergeCell ref="A7:I7"/>
    <mergeCell ref="A6:I6"/>
    <mergeCell ref="A15:I15"/>
    <mergeCell ref="A14:I14"/>
    <mergeCell ref="A12:I12"/>
  </mergeCells>
  <conditionalFormatting sqref="I11 I20">
    <cfRule type="cellIs" dxfId="12" priority="1"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election sqref="A1:C1"/>
    </sheetView>
  </sheetViews>
  <sheetFormatPr baseColWidth="10" defaultColWidth="28.28515625" defaultRowHeight="14.25" customHeight="1"/>
  <cols>
    <col min="1" max="1" width="28.28515625" style="87" customWidth="1"/>
    <col min="2" max="9" width="7.140625" style="87" customWidth="1"/>
    <col min="10" max="256" width="28.28515625" style="87" customWidth="1"/>
  </cols>
  <sheetData>
    <row r="1" spans="1:9" ht="18" customHeight="1">
      <c r="A1" s="179" t="str">
        <f>'Page de Garde - Composition de '!A2</f>
        <v xml:space="preserve">Accord-cadre de la mission de maitrise d'œuvre pour la création de la passerelle pédagoqique dans le Havre du Thar, lieu  de découverte du paysage et du milieu </v>
      </c>
      <c r="B1" s="173"/>
      <c r="C1" s="173"/>
      <c r="D1" s="74"/>
      <c r="E1" s="217" t="str">
        <f>'Page de Garde - Composition de '!A1</f>
        <v>Commune de Saint-Pair-sur-Mer</v>
      </c>
      <c r="F1" s="173"/>
      <c r="G1" s="173"/>
      <c r="H1" s="173"/>
      <c r="I1" s="174"/>
    </row>
    <row r="2" spans="1:9" ht="18" customHeight="1">
      <c r="A2" s="199">
        <f>'Page de Garde - Composition de '!A3</f>
        <v>0</v>
      </c>
      <c r="B2" s="200"/>
      <c r="C2" s="200"/>
      <c r="D2" s="200"/>
      <c r="E2" s="206"/>
      <c r="F2" s="197"/>
      <c r="G2" s="197"/>
      <c r="H2" s="197"/>
      <c r="I2" s="198"/>
    </row>
    <row r="3" spans="1:9" ht="24.6" customHeight="1">
      <c r="A3" s="220" t="s">
        <v>86</v>
      </c>
      <c r="B3" s="181"/>
      <c r="C3" s="181"/>
      <c r="D3" s="181"/>
      <c r="E3" s="181"/>
      <c r="F3" s="181"/>
      <c r="G3" s="181"/>
      <c r="H3" s="181"/>
      <c r="I3" s="182"/>
    </row>
    <row r="4" spans="1:9" ht="28.35" customHeight="1">
      <c r="A4" s="75" t="s">
        <v>87</v>
      </c>
      <c r="B4" s="216" t="s">
        <v>95</v>
      </c>
      <c r="C4" s="192"/>
      <c r="D4" s="219" t="s">
        <v>52</v>
      </c>
      <c r="E4" s="189"/>
      <c r="F4" s="189"/>
      <c r="G4" s="189"/>
      <c r="H4" s="76"/>
      <c r="I4" s="77"/>
    </row>
    <row r="5" spans="1:9" ht="25.5" customHeight="1">
      <c r="A5" s="211" t="s">
        <v>53</v>
      </c>
      <c r="B5" s="185"/>
      <c r="C5" s="185"/>
      <c r="D5" s="185"/>
      <c r="E5" s="185"/>
      <c r="F5" s="185"/>
      <c r="G5" s="185"/>
      <c r="H5" s="185"/>
      <c r="I5" s="186"/>
    </row>
    <row r="6" spans="1:9" ht="70.5" customHeight="1">
      <c r="A6" s="207" t="s">
        <v>96</v>
      </c>
      <c r="B6" s="185"/>
      <c r="C6" s="185"/>
      <c r="D6" s="185"/>
      <c r="E6" s="185"/>
      <c r="F6" s="185"/>
      <c r="G6" s="185"/>
      <c r="H6" s="185"/>
      <c r="I6" s="186"/>
    </row>
    <row r="7" spans="1:9" ht="25.5" customHeight="1">
      <c r="A7" s="211" t="s">
        <v>55</v>
      </c>
      <c r="B7" s="185"/>
      <c r="C7" s="185"/>
      <c r="D7" s="185"/>
      <c r="E7" s="185"/>
      <c r="F7" s="185"/>
      <c r="G7" s="185"/>
      <c r="H7" s="185"/>
      <c r="I7" s="186"/>
    </row>
    <row r="8" spans="1:9" ht="65.099999999999994" customHeight="1">
      <c r="A8" s="215"/>
      <c r="B8" s="185"/>
      <c r="C8" s="185"/>
      <c r="D8" s="185"/>
      <c r="E8" s="185"/>
      <c r="F8" s="185"/>
      <c r="G8" s="185"/>
      <c r="H8" s="185"/>
      <c r="I8" s="186"/>
    </row>
    <row r="9" spans="1:9" ht="25.5" customHeight="1">
      <c r="A9" s="211" t="s">
        <v>90</v>
      </c>
      <c r="B9" s="185"/>
      <c r="C9" s="185"/>
      <c r="D9" s="185"/>
      <c r="E9" s="185"/>
      <c r="F9" s="185"/>
      <c r="G9" s="185"/>
      <c r="H9" s="185"/>
      <c r="I9" s="186"/>
    </row>
    <row r="10" spans="1:9" ht="22.35" customHeight="1">
      <c r="A10" s="78"/>
      <c r="B10" s="79" t="s">
        <v>57</v>
      </c>
      <c r="C10" s="79" t="s">
        <v>41</v>
      </c>
      <c r="D10" s="79" t="s">
        <v>42</v>
      </c>
      <c r="E10" s="79" t="s">
        <v>43</v>
      </c>
      <c r="F10" s="79" t="s">
        <v>44</v>
      </c>
      <c r="G10" s="79" t="s">
        <v>45</v>
      </c>
      <c r="H10" s="79" t="s">
        <v>46</v>
      </c>
      <c r="I10" s="80" t="s">
        <v>59</v>
      </c>
    </row>
    <row r="11" spans="1:9" ht="24.75" customHeight="1">
      <c r="A11" s="81" t="s">
        <v>97</v>
      </c>
      <c r="B11" s="82"/>
      <c r="C11" s="82"/>
      <c r="D11" s="82"/>
      <c r="E11" s="82"/>
      <c r="F11" s="82"/>
      <c r="G11" s="82"/>
      <c r="H11" s="82"/>
      <c r="I11" s="83">
        <f>SUM(B11:G11)</f>
        <v>0</v>
      </c>
    </row>
    <row r="12" spans="1:9" ht="14.1" customHeight="1">
      <c r="A12" s="213"/>
      <c r="B12" s="202"/>
      <c r="C12" s="202"/>
      <c r="D12" s="202"/>
      <c r="E12" s="202"/>
      <c r="F12" s="202"/>
      <c r="G12" s="202"/>
      <c r="H12" s="202"/>
      <c r="I12" s="203"/>
    </row>
    <row r="13" spans="1:9" ht="28.35" customHeight="1">
      <c r="A13" s="75" t="s">
        <v>87</v>
      </c>
      <c r="B13" s="216" t="s">
        <v>98</v>
      </c>
      <c r="C13" s="192"/>
      <c r="D13" s="219" t="s">
        <v>52</v>
      </c>
      <c r="E13" s="189"/>
      <c r="F13" s="189"/>
      <c r="G13" s="189"/>
      <c r="H13" s="76"/>
      <c r="I13" s="77"/>
    </row>
    <row r="14" spans="1:9" ht="25.5" customHeight="1">
      <c r="A14" s="211" t="s">
        <v>53</v>
      </c>
      <c r="B14" s="185"/>
      <c r="C14" s="185"/>
      <c r="D14" s="185"/>
      <c r="E14" s="185"/>
      <c r="F14" s="185"/>
      <c r="G14" s="185"/>
      <c r="H14" s="185"/>
      <c r="I14" s="186"/>
    </row>
    <row r="15" spans="1:9" ht="73.7" customHeight="1">
      <c r="A15" s="210" t="s">
        <v>99</v>
      </c>
      <c r="B15" s="185"/>
      <c r="C15" s="185"/>
      <c r="D15" s="185"/>
      <c r="E15" s="185"/>
      <c r="F15" s="185"/>
      <c r="G15" s="185"/>
      <c r="H15" s="185"/>
      <c r="I15" s="186"/>
    </row>
    <row r="16" spans="1:9" ht="25.5" customHeight="1">
      <c r="A16" s="211" t="s">
        <v>55</v>
      </c>
      <c r="B16" s="185"/>
      <c r="C16" s="185"/>
      <c r="D16" s="185"/>
      <c r="E16" s="185"/>
      <c r="F16" s="185"/>
      <c r="G16" s="185"/>
      <c r="H16" s="185"/>
      <c r="I16" s="186"/>
    </row>
    <row r="17" spans="1:9" ht="58.7" customHeight="1">
      <c r="A17" s="215"/>
      <c r="B17" s="185"/>
      <c r="C17" s="185"/>
      <c r="D17" s="185"/>
      <c r="E17" s="185"/>
      <c r="F17" s="185"/>
      <c r="G17" s="185"/>
      <c r="H17" s="185"/>
      <c r="I17" s="186"/>
    </row>
    <row r="18" spans="1:9" ht="25.5" customHeight="1">
      <c r="A18" s="211" t="s">
        <v>90</v>
      </c>
      <c r="B18" s="185"/>
      <c r="C18" s="185"/>
      <c r="D18" s="185"/>
      <c r="E18" s="185"/>
      <c r="F18" s="185"/>
      <c r="G18" s="185"/>
      <c r="H18" s="185"/>
      <c r="I18" s="186"/>
    </row>
    <row r="19" spans="1:9" ht="22.35" customHeight="1">
      <c r="A19" s="84"/>
      <c r="B19" s="79" t="s">
        <v>57</v>
      </c>
      <c r="C19" s="79" t="s">
        <v>41</v>
      </c>
      <c r="D19" s="79" t="s">
        <v>42</v>
      </c>
      <c r="E19" s="79" t="s">
        <v>43</v>
      </c>
      <c r="F19" s="79" t="s">
        <v>44</v>
      </c>
      <c r="G19" s="79" t="s">
        <v>45</v>
      </c>
      <c r="H19" s="79" t="s">
        <v>46</v>
      </c>
      <c r="I19" s="80" t="s">
        <v>59</v>
      </c>
    </row>
    <row r="20" spans="1:9" ht="28.35" customHeight="1">
      <c r="A20" s="81" t="s">
        <v>100</v>
      </c>
      <c r="B20" s="82"/>
      <c r="C20" s="82"/>
      <c r="D20" s="82"/>
      <c r="E20" s="82"/>
      <c r="F20" s="82"/>
      <c r="G20" s="82"/>
      <c r="H20" s="82"/>
      <c r="I20" s="83">
        <f>SUM(B20:G20)</f>
        <v>0</v>
      </c>
    </row>
    <row r="21" spans="1:9" ht="24.2" customHeight="1">
      <c r="A21" s="214" t="str">
        <f>'Page de Garde - Composition de '!A4</f>
        <v>Description des Marchés subséquents et Bons de commande</v>
      </c>
      <c r="B21" s="177"/>
      <c r="C21" s="177"/>
      <c r="D21" s="177"/>
      <c r="E21" s="177"/>
      <c r="F21" s="218" t="str">
        <f>'Page de Garde - Composition de '!A18</f>
        <v>Janvier 2019</v>
      </c>
      <c r="G21" s="177"/>
      <c r="H21" s="177"/>
      <c r="I21" s="178"/>
    </row>
  </sheetData>
  <mergeCells count="22">
    <mergeCell ref="A16:I16"/>
    <mergeCell ref="F21:I21"/>
    <mergeCell ref="A18:I18"/>
    <mergeCell ref="E2:I2"/>
    <mergeCell ref="A21:E21"/>
    <mergeCell ref="A15:I15"/>
    <mergeCell ref="A14:I14"/>
    <mergeCell ref="B13:C13"/>
    <mergeCell ref="A17:I17"/>
    <mergeCell ref="A2:D2"/>
    <mergeCell ref="D13:G13"/>
    <mergeCell ref="A1:C1"/>
    <mergeCell ref="A6:I6"/>
    <mergeCell ref="A12:I12"/>
    <mergeCell ref="A9:I9"/>
    <mergeCell ref="A5:I5"/>
    <mergeCell ref="D4:G4"/>
    <mergeCell ref="E1:I1"/>
    <mergeCell ref="A8:I8"/>
    <mergeCell ref="B4:C4"/>
    <mergeCell ref="A3:I3"/>
    <mergeCell ref="A7:I7"/>
  </mergeCells>
  <conditionalFormatting sqref="I11 I20">
    <cfRule type="cellIs" dxfId="11" priority="1" stopIfTrue="1" operator="equal">
      <formula>0</formula>
    </cfRule>
  </conditionalFormatting>
  <pageMargins left="0.78740100000000002" right="0.78740100000000002" top="0.78740100000000002" bottom="0.78740100000000002" header="0.39370100000000002" footer="0.39370100000000002"/>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Résumé de l’exportation</vt:lpstr>
      <vt:lpstr>Page de Garde - Composition de </vt:lpstr>
      <vt:lpstr>EPréOp - EP</vt:lpstr>
      <vt:lpstr>AVP - AVP</vt:lpstr>
      <vt:lpstr>PRO - ACT - PRO_ACT</vt:lpstr>
      <vt:lpstr>VISA_EXE - VISA_EXE</vt:lpstr>
      <vt:lpstr>DET - AOR - DET_AOR</vt:lpstr>
      <vt:lpstr>Géomorph - VRD - DET_AOR</vt:lpstr>
      <vt:lpstr>Anim - PGP - DET_AOR</vt:lpstr>
      <vt:lpstr>ELeau - EImpact - DET_AOR</vt:lpstr>
      <vt:lpstr>Mob - EFF - DET_AOR</vt:lpstr>
      <vt:lpstr>AcEP - DAA - DET_AOR</vt:lpstr>
      <vt:lpstr>RC - AT - DET_AOR</vt:lpstr>
      <vt:lpstr>Synthèse - Récapitulatif 02</vt:lpstr>
      <vt:lpstr>Synthèse - Récapitulatif 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LEROI</dc:creator>
  <cp:lastModifiedBy>Sabrina Barraud</cp:lastModifiedBy>
  <dcterms:created xsi:type="dcterms:W3CDTF">2019-01-22T16:05:46Z</dcterms:created>
  <dcterms:modified xsi:type="dcterms:W3CDTF">2019-02-01T15:01:47Z</dcterms:modified>
</cp:coreProperties>
</file>